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02-2021\"/>
    </mc:Choice>
  </mc:AlternateContent>
  <xr:revisionPtr revIDLastSave="0" documentId="13_ncr:1_{FC822EC7-91AD-4DCF-9339-CAC2411153DC}" xr6:coauthVersionLast="45" xr6:coauthVersionMax="45" xr10:uidLastSave="{00000000-0000-0000-0000-000000000000}"/>
  <bookViews>
    <workbookView xWindow="885" yWindow="780" windowWidth="22950" windowHeight="1468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<sst xmlns="http://schemas.openxmlformats.org/spreadsheetml/2006/main" count="207" uniqueCount="121">
  <si>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</si>
  <si>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</si>
  <si>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</si>
  <si>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</si>
  <si>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</si>
  <si>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</si>
  <si>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</si>
  <si>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</si>
  <si>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</si>
  <si>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</si>
  <si>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</si>
  <si>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</si>
  <si>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</si>
  <si>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</si>
  <si>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</si>
  <si>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</si>
  <si>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</si>
  <si>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</si>
  <si>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</si>
  <si>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</si>
  <si>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</si>
  <si>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</si>
  <si>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</si>
  <si>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</si>
  <si>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</si>
  <si>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</si>
  <si>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</si>
  <si>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</si>
  <si>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</si>
  <si>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</si>
  <si>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</si>
  <si>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</si>
  <si>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</si>
  <si>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</si>
  <si>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</si>
  <si>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</si>
  <si>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</si>
  <si>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</si>
  <si>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</si>
  <si>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</si>
  <si>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</si>
  <si>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</si>
  <si>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</si>
  <si>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</si>
  <si>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</si>
  <si>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</si>
  <si>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</si>
  <si>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</si>
  <si>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</si>
  <si>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EXPLANATION OF VARIANCES BETWEEN ADOPTED BUDGET AND ACTUAL - ACCRUAL BASIS</t>
  </si>
  <si>
    <t>-</t>
  </si>
  <si>
    <t>Traffic volume exceeded projected levels.</t>
  </si>
  <si>
    <t>FEBRUARY</t>
  </si>
  <si>
    <t xml:space="preserve">Lower consumption from reduced service levels in response to COVID-19, lower rates, and timing contributed to the favorable outcomes of $9.5M at NYCT and $1.5M at the LIRR (including expenses misclassified as reimbursable which will be adjusted next month), while the $1.8M favorable outcome at MNR was due to lower consumption. </t>
  </si>
  <si>
    <t>Drivers of the YTD unfavorable outcomes continue as noted for the month, but with favorable variances of $9.7M at NYCT, $1.8M at MNR, and $1.5M at the LIRR.</t>
  </si>
  <si>
    <t xml:space="preserve">Lower expenses reflect fewer trips and the timing of support costs. </t>
  </si>
  <si>
    <t>Lower expenses reflect fewer trips and the timing of support costs.</t>
  </si>
  <si>
    <t xml:space="preserve">The favorable outcome at the LIRR of $17.0M was mostly due to the timing of material reclaims into inventory, fleet modifications, Reliability Centered Maintenance (RCM) activity, and right of way material, while NYCT was $7.5M favorable due to timing.  Costs at MNR were $3.0M favorable due to the timing of rolling stock maintenance events, lower rolling stock material usage due to the reduced service schedule, and lower infrastructure expense, while MTA Bus was $2.1M favorable from lower general maintenance material requirements due to pandemic-related service reductions and the timing of radio equipment maintenance/repairs and COVID-19 cleaning expenses. </t>
  </si>
  <si>
    <t xml:space="preserve">Unfavorable variances: ($16.1M) at NYCT, ($15.0M) at MNR, ($5.1M) MTAC&amp;D, ($3.4M) at the LIRR, ($1.3M) at MTA HQ, ($0.6M) at B&amp;T, and ($0.5) at SIR. </t>
  </si>
  <si>
    <t xml:space="preserve">Unfavorable variances: ($43.9M) at NYCT, ($31.0M) at MNR, ($11.1M) at MTAC&amp;D, ($2.5M) at MTA HQ, ($1.2M) at the LIRR, ($0.9M) at SIR, and ($0.5M) at B&amp;T. </t>
  </si>
  <si>
    <t xml:space="preserve">Favorable variances: $5.3M at NYCT, $0.6M at both MTAC&amp;D and the LIRR.  Other Agency variances are minor. </t>
  </si>
  <si>
    <t xml:space="preserve">Favorable variances: $16.5M at NYCT, $1.4M at MNR, $1.3M at MTAC&amp;D, and $0.6M at SIR. Unfavorable variance: ($0.7M) at the LIRR. </t>
  </si>
  <si>
    <t>Favorable variances: $2.0M at NYCT and $1.1M at the LIRR. Other Agency variances are minor. (See overtime variance analysis charts for more detail)</t>
  </si>
  <si>
    <t>Favorable variances: $4.4M at NYCT, $1.8M at the LIRR, and $0.6M at MNR. Unfavorable variance: ($0.6M) at MTA HQ. (See overtime variance analysis charts for more detail.)</t>
  </si>
  <si>
    <t xml:space="preserve">Favorable Variance: $3.8M at NYCT, $1.1M at MTA HQ, $0.8M at the MNR, and $0.5M at B&amp;T. Unfavorable variance: ($1.3M) at the LIRR.   </t>
  </si>
  <si>
    <t>Favorable variances: $10.1M at NYCT, $2.4M at MNR, $2.1M at MTA HQ, and $1.1M at B&amp;T. Unfavorable variance: ($3.1M) at the LIRR.</t>
  </si>
  <si>
    <t xml:space="preserve">Unfavorable variance: ($0.5M) at the LIRR. </t>
  </si>
  <si>
    <t>Unfavorable variance: ($0.5M) at the LIRR. Other Agency variances were minor.</t>
  </si>
  <si>
    <t xml:space="preserve">Favorable variances: $11.5M at MNR, $2.3M at NYCT, and $2.0M at the LIRR. </t>
  </si>
  <si>
    <t xml:space="preserve">Favorable variances: $19.1M at MNR, $3.9M at NYCT, and $1.7M at the LIRR. </t>
  </si>
  <si>
    <t xml:space="preserve">Passenger revenue was higher at NYCT, MTA Bus, the LIRR, and MNR by $66.4M, $5.2M, $2.7M and $0.5M, respectively, mainly due to higher ridership. </t>
  </si>
  <si>
    <t>The factors highlighted for the month continue, but with favorable variances of $136.4M at NYCT, $10.3M at MTA Bus, $6.9M at the LIRR, and $1.2M at MNR.</t>
  </si>
  <si>
    <t>Factors highlighted for the month continue at NYCT and the LIRR with favorable results of $48.4M and $2.6M, respectively. These results were partially offset by an unfavorable variance of ($0.6M) at MNR due to a higher number of retirees.</t>
  </si>
  <si>
    <t>NYCT was unfavorable by ($1.2M) due to lower overhead credits caused by less-than-expected reimbursable work and ($0.8M) at the LIRR due to higher FELA indemnity reserves. Partially offsetting these results was a favorable variance of $0.6M at MTA HQ due to vacancies.</t>
  </si>
  <si>
    <t>MTA HQ was favorable by $1.4M due to vacancies. The LIRR was favorable by $1.3M mainly due to lower Railroad Retirement Taxes. A lower than budgeted employee claim provision, labor costs, and other employee reimbursements were mostly responsible for the favorable variance of $1.1M at MNR. The timing of interagency billing and Worker's Compensation expenses was responsible for the favorable $1.1M variance at MTA Bus.  These results were partially offset by an unfavorable ($3.9M) variance at NYCT due to lower overhead credits caused by less-than-expected reimbursable work.</t>
  </si>
  <si>
    <t>FMTAC was favorable by $0.9M due to timing, and the LIRR had a favorable variance of $0.5M due to lower liability insurance.</t>
  </si>
  <si>
    <t>The LIRR was favorable by $0.9M due to lower liability insurance. NYCT was favorable by $0.9M, and timing was responsible for the favorable variance of $0.8M at FMTAC.</t>
  </si>
  <si>
    <t>MNR was unfavorable by ($2.3M) due to higher subsidy payments for West of Hudson service. Partially offsetting this result were favorable variances of $0.7M at B&amp;T due to timing; $0.6M at the LIRR due to lower credit/debit card fees, higher restitution of property damages, and the timing of miscellaneous expenses; and $0.5M at NYCT.</t>
  </si>
  <si>
    <t>Factors highlighted for the month continue at B&amp;T, and the LIRR with favorable results of $1.9M and $1.2M, respectively. NYCT was favorable by $1.4M partly due to lower credit/debit card fees, and MTA HQ was $0.5M favorable due to stricter spending guidelines and timing. Partially offsetting these results was an unfavorable ($1.5M) variance at MNR due to factors highlighted for the month.</t>
  </si>
  <si>
    <t>Timing differences in project completions and assets reaching beneficial use resulted in unfavorable variances of ($8.8M) at NYCT and ($4.8M) at B&amp;T, and a favorable variance of $2.3M at MTA HQ.</t>
  </si>
  <si>
    <t>Timing differences in project completions and assets reaching beneficial use resulted in unfavorable variances of ($17.5M) at NYCT and ($8.3M) at B&amp;T, and favorable variances of $4.5M at MTA HQ, $0.7M at MNR, and $0.6M at MTAC&amp;D.</t>
  </si>
  <si>
    <t>Reflects the impact of a Generally Accepted Accounting Principles (GAAP) change in OPEB liability (GASB 75). MTA Bus was favorable by $5.4M.</t>
  </si>
  <si>
    <t>Reflects the impact of a Generally Accepted Accounting Principles (GAAP) change in OPEB liability (GASB 75). MTA Bus was favorable by $11.1M.</t>
  </si>
  <si>
    <t>Reflects Agencies' adjustments to account for net pension liability. MTA Bus was favorable by $3.4M.</t>
  </si>
  <si>
    <t>Reflects Agencies' adjustments to account for net pension liability. MTA Bus was favorable by $7.0M.</t>
  </si>
  <si>
    <t xml:space="preserve">Favorable variances: $0.7M at NYCT, and $0.5M at MNR. Other Agency variance were minor.
</t>
  </si>
  <si>
    <t xml:space="preserve">Favorable variance: $0.5M at NYCT. Other Agency variance were minor.
</t>
  </si>
  <si>
    <t>Favorable variance: $1.6M at NYCT. Other Agency variance were minor.</t>
  </si>
  <si>
    <t xml:space="preserve">Favorable variance: $5.3M at NYCT. Other Agency variance were minor.
</t>
  </si>
  <si>
    <t>Timing was mainly responsible for the unfavorable variance of (3.6M) at NYCT. The LIRR was ($1.1M) unfavorable due to an over-estimated allocation to the reimbursable budget. Partially offsetting these results was a favorable $1.2M variance at MTA HQ mainly due to the impact of hiring restrictions.</t>
  </si>
  <si>
    <t>MTA HQ was $2.2M favorable mainly due to the impact of hiring restrictions. B&amp;T was $1.1M favorable primarily due to lower than allocated capital reimbursement offsets. MNR was $0.9M favorable due to lower labor costs and rates. MTA Bus was $0.8M favorable due to timing. Partially offsetting these results were unfavorable variances of ($2.3M) at NYCT and ($1.8M) at the LIRR, both for the same reasons noted for the month. Additionally, SIR was ($0.5M) unfavorable due to timing.</t>
  </si>
  <si>
    <t>NYCT was ($3.2M) unfavorable primarily due to the timing of expenses. Other Agency variances were minor.</t>
  </si>
  <si>
    <t>NYCT was $3.1M favorable primarily due to lower prices and MNR was $0.6M favorable mainly due to lower consumption.</t>
  </si>
  <si>
    <t>Timing was largely responsible for the favorable variance of $1.3M at MTA Bus, and the unfavorable variance of ($0.6M) at FMTAC. Other Agency variances were minor.</t>
  </si>
  <si>
    <t>Timing was largely responsible for the favorable variance of $3.1M at MTA Bus. Other Agency variances were minor.</t>
  </si>
  <si>
    <t xml:space="preserve">The overall favorable outcome was mainly attributable to timing, resulting in lower costs of $2.1M at MTA HQ for MTA IT telephone service, maintenance and repairs (which includes Gowanus HOV), real estate rentals, and non-revenue vehicle repairs; $1.7M at MTA Bus mainly due to facility maintenance, bus technology, farebox maintenance, Shop Program activities and COVID-related expenses; $1.6M at MNR primarily due to locomotive overhauls and infrastructure/miscellaneous maintenance; and $0.5M at B&amp;T primarily for E-ZPass tags and security costs. These results were partially offset by unfavorable variances of ($2.4M) at NYCT due to the timing of building expenses; and ($2.2M) at the LIRR primarily due to the timing of joint facility and other maintenance accrual expenses not reversed. 
</t>
  </si>
  <si>
    <t xml:space="preserve">The overall favorable outcome was mainly attributable to timing, reflecting lower costs of $1.3M at B&amp;T for bond issuance costs, engineering services and outside services; $1.2M at MTA Bus due to interagency charges, bus technology and service contracts; $1.1M at MNR due to lower consulting and engineering services; and $0.9M at the LIRR primarily due to the timing of rail inspections, MTA chargebacks and rolling stock decommissioning.  These results were partially offset by unfavorable variances of ($3.3M) at MTA HQ mainly for timing and accrual reversals related to EAM activities, cybersecurity, COVID-related health monitoring services, and MTA IT expenses;  and ($0.7M) at NYCT in part due to the timing of bond services expenses. </t>
  </si>
  <si>
    <t xml:space="preserve">Favorable variance: $1.1M at the LIRR. Other Agency variances were minor.
</t>
  </si>
  <si>
    <t xml:space="preserve">Favorable variances: $1.8M at the LIRR, and $0.5M at MTA C&amp;D. Unfavorable variance: ($0.5M) at B&amp;T. Other Agency variances were minor.
</t>
  </si>
  <si>
    <t xml:space="preserve">Favorable variances: $3.5M at MTAC&amp;D, $1.9M at MNR and $0.6M at NYCT. Other Agency variances were minor.
</t>
  </si>
  <si>
    <t xml:space="preserve">Favorable variances: $7.7M at MTAC&amp;D, $4.6M at MNR and $1.2M at NYCT. Other Agency variances were minor.
</t>
  </si>
  <si>
    <t xml:space="preserve">Debt Service for the month of February was $238.1 million, which was $15.2 million or approximately 6.0% favorable due to lower than budgeted variable rates and the timing of debt issuance. </t>
  </si>
  <si>
    <t xml:space="preserve">Year-to-Date Debt Service was $481.5 million, which was $20.5 million or approximately 4.1% favorable due to lower than budgeted variable rates and the timing of debt issuance. </t>
  </si>
  <si>
    <t xml:space="preserve">The unfavorable outcome primarily reflects an Accounting entry incorrectly booked to MTA HQ which will be reversed in March and the timing of other income and Transit Museum revenue ($13.0M) at MTA HQ,  a negative shift in the market value of the invested asset portfolio ($11.0M) at FMTAC, and underruns in Paratransit reimbursements and MetroCard surcharges ($2.6M) at NYCT. Other contributors to the unfavorable outcome include lower GCT retail and advertising revenue ($1.9M) at MNR, lower Student fare reimbursements, adverting revenue, insurance recoveries, and other contract services ($1.4M) at MTA Bus and the timing of advertising revenue ($1.2M) at the LIRR.  Partially offsetting these results was a favorable outcome due to the timing of income from E-ZPass administrative fees, $0.7M at B&amp;T. </t>
  </si>
  <si>
    <t xml:space="preserve">Vacancies contributed to the favorable outcomes of $13.7M at NYCT, $7.8M at MTA HQ, $3.5M at the LIRR, and $0.7M at B&amp;T.  Unfavorable results of ($1.7M) at MNR were due to the timing of retiree and miscellaneous payouts and ($0.8M) at MTA Bus was due to higher vacation payments, retroactive payments, and lower attrition. </t>
  </si>
  <si>
    <t xml:space="preserve">The unfavorable outcome reflects lower project activity with variances of ($3.8M) at NYCT, ($1.1M) at MTA HQ, ($0.9M) at MNR, and ($0.5M) at both B&amp;T and MTAC&amp;D. A favorable timing result of $1.3M at the LIRR partially offset these outcomes. </t>
  </si>
  <si>
    <t>Drivers of the YTD unfavorable outcomes continue as reported for the month, but with unfavorable variances of ($10.1M) at NYCT, ($2.6M) at MNR, ($2.1) at MTA HQ, ($1.1M) at B&amp;T, and ($0.5M) at MTAC&amp;D, partially offset by a favorable outcome of $3.1M at the LIRR.</t>
  </si>
  <si>
    <t>NYCT was favorable by $25.8M due to the timing of rebates, vacancies, and lower rates. MTA HQ, the LIRR, and B&amp;T were favorable by $3.0M, $2.6M, and $1.3M, respectively, due to vacancies. MNR was $1.3M favorable due to lower rates and labor costs. Lower medical &amp; hospitalization and OPEB expenses were responsible for the favorable variance of $1.0M at MTA Bus.</t>
  </si>
  <si>
    <t xml:space="preserve">Favorable variances: $0.5M at MNR, and $0.5M at MTAC&amp;D. Other Agency variances were minor.
</t>
  </si>
  <si>
    <t xml:space="preserve">Favorable variances: $2.2M at MNR, $0.9M at MTAC&amp;D, $0.7M at NYCT and $0.6M at the LIRR.
</t>
  </si>
  <si>
    <t>NYCT was favorable by $45.0M mainly due to the timing of prescription drug rebates and lower rates. The LIRR was favorable by $1.3M due to fewer retirees.</t>
  </si>
  <si>
    <t>NYCT was favorable by $13.2M due to the timing of prescription drug rebates, vacancies, and lower rates. MTA HQ and the LIRR were favorable by $1.6M and $1.0M, respectively, due to vacancies.</t>
  </si>
  <si>
    <t xml:space="preserve">The factors highlighted for the month mostly continue, but with favorable variances of $22.7M at the LIRR, $11.1M at NYCT, $5.1M at MNR, and $3.7M at MTA Bus, partially offset by an unfavorable outcome of ($2.6M) at MTAC&amp;D due to additional cleaning expenses at 2 Broadway.  </t>
  </si>
  <si>
    <t xml:space="preserve">The MTA-wide hiring freeze continues to generate substantial vacancy savings at NYCT, MTA HQ, the LIRR, MNR, and B&amp;T–with variances of $23.0M, $8.4M, $6.6M, $1.4M, and $1.3M, respectively. Partially offsetting these results was a ($2.9M) unfavorable outcome at MTA Bus, reflecting the month's drivers, including higher cash payouts of sick and personal time. </t>
  </si>
  <si>
    <t xml:space="preserve">Unfavorable outcomes resulted from adverse winter weather results and vacancy coverage totaling ($14.9M) at NYCT and ($2.7M) at the LIRR. Weather-related coverage requirements mostly contributed to the overrun of ($0.5M) at MNR. These were partially offset by favorable outcomes of  $1.1M at MTA Bus due to lower unscheduled overtime, COVID-related cleaning, and essential overnight service; and $0.8M at MTA HQ for MTAPD underruns. (See overtime variance analysis charts for more details.) </t>
  </si>
  <si>
    <t>The unfavorable outcome of ($9.5M) at NYCT was driven by the factors reported for the month. However, this was partially offset by savings resulting from lower OT needs for programmatic/routine maintenance, revised scheduled/unscheduled service needs, and lower safety-related coverage.  Costs at MTA Bus were lower by $3.5M due to the factors highlighted for the month.  Underruns at MTA HQ were lower by $1.4M and reflected reduced coverage needs by the MTAPD. At B&amp;T, lower costs of $1.1M were due to scheduling, deployment, and managerial efficiencies in Operations and the deferred use of OT for non-critical maintenance and scheduling efficiencies in Maintenance. Underruns at MNR's of $1.1M reflected revised schedules and increased Transportation availability, and lower vacancy coverage in Customer Service.  (See overtime variance analysis charts for more detail.)</t>
  </si>
  <si>
    <t>The drivers of the YTD variances for MTA Bus, B&amp;T, MNR, the LIRR and NYCT are mainly the same as those noted for the month, however, YTD favorable variances are $2.9M, $2.8M, $2.6M, $1.5M, and $0.9M, respectively. Partially offsetting these results was an unfavorable variance of ($1.4M) at MTA C&amp;D mainly due to timing of recoveries from the agencies.</t>
  </si>
  <si>
    <t>The drivers of the YTD variances for MTAHQ, MTA Bus, MNR, and B&amp;T are mainly the same as those noted for the month, however, YTD favorable variances are $5.1M, $3.5M, $2.9M, and $1.1M, respectively. Additionally, MTA C&amp;D was $2.9M favorable mainly due to the timing of invoices. Partially offsetting these results were unfavorable variances of ($7.2M) at NYCT mainly due to the timing non-vehicle maintenance and repair expenses; and ($2.8M) at the LIRR primarily due to the timing of joint facility and Moynihan Train Hall expenses, and other maintenance accruals not reversed.</t>
  </si>
  <si>
    <t xml:space="preserve">YTD underruns primarily reflect the drivers reported for the month, but with unfavorable variances of ($16.8M) at FMTAC, ($13.5M) at MTA HQ, ($7.1M) at NYCT, ($2.8M) at MNR, ($2.5M) at MTA Bus, and ($0.7M) at MTAC&amp;D due to the timing of rental payments. A favorable outcome of $1.3M at B&amp;T partially offset these results and was due to the driver noted for the month.  </t>
  </si>
  <si>
    <t xml:space="preserve">The $73.4M unfavorable variance mainly reflected unfavorable results for PBT of $101.9M, mostly due to timing, and Lockbox receipts of $29.8M, which are budgeted to remain in the Operating Budget, but have instead been retained in the Lockbox until operating needs require the transfer of funds. Also contributing to the unfavorable variance were Internet Marketplace Tax of $28.2M and City Subsidy to MTA Bus of $18.6M, both due to timing, and For-Hire-Vehicle Surcharge of $9.8M, due to lower-than-budgeted transactions. This was partially offset by favorable transactions for PMT of $67.6M, and favorable CDOT of $17.4M and RPTT-Mansion Tax of $14.3M, both due to timing. Also contributing to the favorable offset were favorable MRT receipts of $21.0M, due to strong residential mortgage activity in the suburban counties. </t>
  </si>
  <si>
    <t>The $38.7M favorable YTD variance mainly reflected favorable results for PMT of $107.7M, favorable MRT receipts of $45.0M, due to strong residential mortgage activity in the suburban counties, and favorable CDOT of $29.4M and MTA Aid of $26.6M. Also contributing to the favorable variance was Urban Tax of $10M, reflecting better than forecast commercial real estate activity in New York City. This was partially offset by unfavorable Lockbox receipts of $43.9M, which are budgeted to remain in the Operating Budget, but have instead been retained in the Lockbox until operating needs require the transfer of funds, and also unfavorable PBT of $43.0M,  Internet Marketplace Tax of $42.3M, and City Subsidy to MTA Bus of $27.3M. For-Hire-Vehicle Surcharge was also unfavorable by $17.9M, due to lower-than-budgeted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</si>
</sst>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3">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amily val="2"/>
    </font>
  </fonts>
  <fills count="60">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5" fillId="0" borderId="0" applyProtection="0"/>
    <xf numFmtId="0" fontId="3" fillId="0" borderId="0" applyProtection="0"/>
    <xf numFmtId="9" fontId="15"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7"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7" fillId="0" borderId="0" applyProtection="0"/>
    <xf numFmtId="43" fontId="17" fillId="0" borderId="0" applyFont="0" applyFill="0" applyBorder="0" applyAlignment="0" applyProtection="0"/>
    <xf numFmtId="43" fontId="3" fillId="0" borderId="0" applyFont="0" applyFill="0" applyBorder="0" applyAlignment="0" applyProtection="0"/>
    <xf numFmtId="3" fontId="17" fillId="0" borderId="0" applyFont="0" applyFill="0" applyBorder="0" applyAlignment="0" applyProtection="0"/>
    <xf numFmtId="44" fontId="3" fillId="0" borderId="0" applyFont="0" applyFill="0" applyBorder="0" applyAlignment="0" applyProtection="0"/>
    <xf numFmtId="177" fontId="17" fillId="0" borderId="0" applyFont="0" applyFill="0" applyBorder="0" applyAlignment="0" applyProtection="0"/>
    <xf numFmtId="178" fontId="18" fillId="0" borderId="0">
      <protection locked="0"/>
    </xf>
    <xf numFmtId="178" fontId="18" fillId="0" borderId="0">
      <protection locked="0"/>
    </xf>
    <xf numFmtId="178" fontId="19" fillId="0" borderId="0">
      <protection locked="0"/>
    </xf>
    <xf numFmtId="178" fontId="18" fillId="0" borderId="0">
      <protection locked="0"/>
    </xf>
    <xf numFmtId="178" fontId="18" fillId="0" borderId="0">
      <protection locked="0"/>
    </xf>
    <xf numFmtId="178" fontId="18" fillId="0" borderId="0">
      <protection locked="0"/>
    </xf>
    <xf numFmtId="178"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6"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6"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3"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1" borderId="0" applyNumberFormat="0" applyBorder="0" applyAlignment="0" applyProtection="0"/>
    <xf numFmtId="0" fontId="66" fillId="44" borderId="0" applyNumberFormat="0" applyBorder="0" applyAlignment="0" applyProtection="0"/>
    <xf numFmtId="0" fontId="66" fillId="47" borderId="0" applyNumberFormat="0" applyBorder="0" applyAlignment="0" applyProtection="0"/>
    <xf numFmtId="0" fontId="67" fillId="48"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5" borderId="0" applyNumberFormat="0" applyBorder="0" applyAlignment="0" applyProtection="0"/>
    <xf numFmtId="0" fontId="68" fillId="39" borderId="0" applyNumberFormat="0" applyBorder="0" applyAlignment="0" applyProtection="0"/>
    <xf numFmtId="0" fontId="69" fillId="56" borderId="17" applyNumberFormat="0" applyAlignment="0" applyProtection="0"/>
    <xf numFmtId="0" fontId="70" fillId="57"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40"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3" borderId="17" applyNumberFormat="0" applyAlignment="0" applyProtection="0"/>
    <xf numFmtId="0" fontId="77" fillId="0" borderId="22" applyNumberFormat="0" applyFill="0" applyAlignment="0" applyProtection="0"/>
    <xf numFmtId="0" fontId="78" fillId="58" borderId="0" applyNumberFormat="0" applyBorder="0" applyAlignment="0" applyProtection="0"/>
    <xf numFmtId="0" fontId="3" fillId="0" borderId="0" applyProtection="0"/>
    <xf numFmtId="0" fontId="3" fillId="0" borderId="0"/>
    <xf numFmtId="0" fontId="3" fillId="0" borderId="0">
      <protection locked="0"/>
    </xf>
    <xf numFmtId="0" fontId="3" fillId="59" borderId="23" applyNumberFormat="0" applyFont="0" applyAlignment="0" applyProtection="0"/>
    <xf numFmtId="0" fontId="3" fillId="59" borderId="23" applyNumberFormat="0" applyFont="0" applyAlignment="0" applyProtection="0"/>
    <xf numFmtId="0" fontId="79" fillId="56" borderId="24"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97" fillId="37" borderId="0" applyNumberFormat="0" applyBorder="0" applyAlignment="0" applyProtection="0"/>
    <xf numFmtId="0" fontId="97" fillId="14" borderId="0" applyNumberFormat="0" applyBorder="0" applyAlignment="0" applyProtection="0"/>
    <xf numFmtId="0" fontId="97" fillId="18" borderId="0" applyNumberFormat="0" applyBorder="0" applyAlignment="0" applyProtection="0"/>
    <xf numFmtId="0" fontId="97" fillId="22" borderId="0" applyNumberFormat="0" applyBorder="0" applyAlignment="0" applyProtection="0"/>
    <xf numFmtId="0" fontId="97" fillId="26" borderId="0" applyNumberFormat="0" applyBorder="0" applyAlignment="0" applyProtection="0"/>
    <xf numFmtId="0" fontId="97" fillId="30" borderId="0" applyNumberFormat="0" applyBorder="0" applyAlignment="0" applyProtection="0"/>
    <xf numFmtId="0" fontId="97" fillId="34" borderId="0" applyNumberFormat="0" applyBorder="0" applyAlignment="0" applyProtection="0"/>
    <xf numFmtId="0" fontId="87" fillId="8" borderId="0" applyNumberFormat="0" applyBorder="0" applyAlignment="0" applyProtection="0"/>
    <xf numFmtId="0" fontId="91" fillId="11" borderId="11" applyNumberFormat="0" applyAlignment="0" applyProtection="0"/>
    <xf numFmtId="0" fontId="93" fillId="12"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5" fillId="0" borderId="0" applyNumberFormat="0" applyFill="0" applyBorder="0" applyAlignment="0" applyProtection="0"/>
    <xf numFmtId="0" fontId="86" fillId="7"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10" borderId="11" applyNumberFormat="0" applyAlignment="0" applyProtection="0"/>
    <xf numFmtId="0" fontId="92" fillId="0" borderId="13" applyNumberFormat="0" applyFill="0" applyAlignment="0" applyProtection="0"/>
    <xf numFmtId="0" fontId="88" fillId="9" borderId="0" applyNumberFormat="0" applyBorder="0" applyAlignment="0" applyProtection="0"/>
    <xf numFmtId="0" fontId="98" fillId="0" borderId="0"/>
    <xf numFmtId="0" fontId="1" fillId="13" borderId="15" applyNumberFormat="0" applyFont="0" applyAlignment="0" applyProtection="0"/>
    <xf numFmtId="0" fontId="90" fillId="11" borderId="12" applyNumberFormat="0" applyAlignment="0" applyProtection="0"/>
    <xf numFmtId="0" fontId="5" fillId="0" borderId="0" applyNumberFormat="0" applyFont="0" applyFill="0" applyBorder="0" applyAlignment="0" applyProtection="0">
      <alignment horizontal="left"/>
    </xf>
    <xf numFmtId="0" fontId="21" fillId="0" borderId="2">
      <alignment horizontal="center"/>
    </xf>
    <xf numFmtId="18" fontId="5"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3"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5" borderId="0" applyNumberFormat="0" applyBorder="0" applyAlignment="0" applyProtection="0"/>
    <xf numFmtId="0" fontId="66" fillId="38" borderId="0" applyNumberFormat="0" applyBorder="0" applyAlignment="0" applyProtection="0"/>
    <xf numFmtId="0" fontId="1" fillId="19" borderId="0" applyNumberFormat="0" applyBorder="0" applyAlignment="0" applyProtection="0"/>
    <xf numFmtId="0" fontId="66" fillId="39" borderId="0" applyNumberFormat="0" applyBorder="0" applyAlignment="0" applyProtection="0"/>
    <xf numFmtId="0" fontId="1" fillId="23" borderId="0" applyNumberFormat="0" applyBorder="0" applyAlignment="0" applyProtection="0"/>
    <xf numFmtId="0" fontId="66" fillId="40" borderId="0" applyNumberFormat="0" applyBorder="0" applyAlignment="0" applyProtection="0"/>
    <xf numFmtId="0" fontId="1" fillId="27" borderId="0" applyNumberFormat="0" applyBorder="0" applyAlignment="0" applyProtection="0"/>
    <xf numFmtId="0" fontId="66" fillId="41" borderId="0" applyNumberFormat="0" applyBorder="0" applyAlignment="0" applyProtection="0"/>
    <xf numFmtId="0" fontId="1" fillId="31" borderId="0" applyNumberFormat="0" applyBorder="0" applyAlignment="0" applyProtection="0"/>
    <xf numFmtId="0" fontId="66" fillId="42" borderId="0" applyNumberFormat="0" applyBorder="0" applyAlignment="0" applyProtection="0"/>
    <xf numFmtId="0" fontId="1" fillId="35" borderId="0" applyNumberFormat="0" applyBorder="0" applyAlignment="0" applyProtection="0"/>
    <xf numFmtId="0" fontId="66" fillId="43" borderId="0" applyNumberFormat="0" applyBorder="0" applyAlignment="0" applyProtection="0"/>
    <xf numFmtId="0" fontId="1" fillId="16" borderId="0" applyNumberFormat="0" applyBorder="0" applyAlignment="0" applyProtection="0"/>
    <xf numFmtId="0" fontId="66" fillId="44" borderId="0" applyNumberFormat="0" applyBorder="0" applyAlignment="0" applyProtection="0"/>
    <xf numFmtId="0" fontId="1" fillId="20" borderId="0" applyNumberFormat="0" applyBorder="0" applyAlignment="0" applyProtection="0"/>
    <xf numFmtId="0" fontId="66" fillId="45" borderId="0" applyNumberFormat="0" applyBorder="0" applyAlignment="0" applyProtection="0"/>
    <xf numFmtId="0" fontId="1" fillId="24" borderId="0" applyNumberFormat="0" applyBorder="0" applyAlignment="0" applyProtection="0"/>
    <xf numFmtId="0" fontId="66" fillId="46" borderId="0" applyNumberFormat="0" applyBorder="0" applyAlignment="0" applyProtection="0"/>
    <xf numFmtId="0" fontId="1" fillId="28" borderId="0" applyNumberFormat="0" applyBorder="0" applyAlignment="0" applyProtection="0"/>
    <xf numFmtId="0" fontId="66" fillId="41" borderId="0" applyNumberFormat="0" applyBorder="0" applyAlignment="0" applyProtection="0"/>
    <xf numFmtId="0" fontId="1" fillId="32" borderId="0" applyNumberFormat="0" applyBorder="0" applyAlignment="0" applyProtection="0"/>
    <xf numFmtId="0" fontId="66" fillId="44" borderId="0" applyNumberFormat="0" applyBorder="0" applyAlignment="0" applyProtection="0"/>
    <xf numFmtId="0" fontId="1" fillId="36" borderId="0" applyNumberFormat="0" applyBorder="0" applyAlignment="0" applyProtection="0"/>
    <xf numFmtId="0" fontId="66" fillId="47" borderId="0" applyNumberFormat="0" applyBorder="0" applyAlignment="0" applyProtection="0"/>
    <xf numFmtId="0" fontId="97" fillId="17" borderId="0" applyNumberFormat="0" applyBorder="0" applyAlignment="0" applyProtection="0"/>
    <xf numFmtId="0" fontId="67" fillId="48" borderId="0" applyNumberFormat="0" applyBorder="0" applyAlignment="0" applyProtection="0"/>
    <xf numFmtId="0" fontId="97" fillId="21" borderId="0" applyNumberFormat="0" applyBorder="0" applyAlignment="0" applyProtection="0"/>
    <xf numFmtId="0" fontId="67" fillId="45" borderId="0" applyNumberFormat="0" applyBorder="0" applyAlignment="0" applyProtection="0"/>
    <xf numFmtId="0" fontId="97" fillId="25" borderId="0" applyNumberFormat="0" applyBorder="0" applyAlignment="0" applyProtection="0"/>
    <xf numFmtId="0" fontId="67" fillId="46"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0" borderId="0" applyNumberFormat="0" applyBorder="0" applyAlignment="0" applyProtection="0"/>
    <xf numFmtId="0" fontId="97" fillId="37" borderId="0" applyNumberFormat="0" applyBorder="0" applyAlignment="0" applyProtection="0"/>
    <xf numFmtId="0" fontId="67" fillId="51" borderId="0" applyNumberFormat="0" applyBorder="0" applyAlignment="0" applyProtection="0"/>
    <xf numFmtId="0" fontId="97" fillId="14" borderId="0" applyNumberFormat="0" applyBorder="0" applyAlignment="0" applyProtection="0"/>
    <xf numFmtId="0" fontId="67" fillId="52" borderId="0" applyNumberFormat="0" applyBorder="0" applyAlignment="0" applyProtection="0"/>
    <xf numFmtId="0" fontId="97" fillId="18" borderId="0" applyNumberFormat="0" applyBorder="0" applyAlignment="0" applyProtection="0"/>
    <xf numFmtId="0" fontId="67" fillId="53" borderId="0" applyNumberFormat="0" applyBorder="0" applyAlignment="0" applyProtection="0"/>
    <xf numFmtId="0" fontId="97" fillId="22" borderId="0" applyNumberFormat="0" applyBorder="0" applyAlignment="0" applyProtection="0"/>
    <xf numFmtId="0" fontId="67" fillId="54" borderId="0" applyNumberFormat="0" applyBorder="0" applyAlignment="0" applyProtection="0"/>
    <xf numFmtId="0" fontId="97" fillId="26" borderId="0" applyNumberFormat="0" applyBorder="0" applyAlignment="0" applyProtection="0"/>
    <xf numFmtId="0" fontId="67" fillId="49" borderId="0" applyNumberFormat="0" applyBorder="0" applyAlignment="0" applyProtection="0"/>
    <xf numFmtId="0" fontId="97" fillId="30" borderId="0" applyNumberFormat="0" applyBorder="0" applyAlignment="0" applyProtection="0"/>
    <xf numFmtId="0" fontId="67" fillId="50" borderId="0" applyNumberFormat="0" applyBorder="0" applyAlignment="0" applyProtection="0"/>
    <xf numFmtId="0" fontId="97" fillId="34" borderId="0" applyNumberFormat="0" applyBorder="0" applyAlignment="0" applyProtection="0"/>
    <xf numFmtId="0" fontId="67" fillId="55" borderId="0" applyNumberFormat="0" applyBorder="0" applyAlignment="0" applyProtection="0"/>
    <xf numFmtId="0" fontId="87" fillId="8" borderId="0" applyNumberFormat="0" applyBorder="0" applyAlignment="0" applyProtection="0"/>
    <xf numFmtId="0" fontId="68" fillId="39" borderId="0" applyNumberFormat="0" applyBorder="0" applyAlignment="0" applyProtection="0"/>
    <xf numFmtId="0" fontId="91" fillId="11" borderId="11" applyNumberFormat="0" applyAlignment="0" applyProtection="0"/>
    <xf numFmtId="0" fontId="69" fillId="56" borderId="17" applyNumberFormat="0" applyAlignment="0" applyProtection="0"/>
    <xf numFmtId="0" fontId="93" fillId="12" borderId="14" applyNumberFormat="0" applyAlignment="0" applyProtection="0"/>
    <xf numFmtId="0" fontId="70" fillId="57"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7" borderId="0" applyNumberFormat="0" applyBorder="0" applyAlignment="0" applyProtection="0"/>
    <xf numFmtId="0" fontId="72" fillId="40"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10" borderId="11" applyNumberFormat="0" applyAlignment="0" applyProtection="0"/>
    <xf numFmtId="0" fontId="76" fillId="43"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9" borderId="0" applyNumberFormat="0" applyBorder="0" applyAlignment="0" applyProtection="0"/>
    <xf numFmtId="0" fontId="78" fillId="58" borderId="0" applyNumberFormat="0" applyBorder="0" applyAlignment="0" applyProtection="0"/>
    <xf numFmtId="0" fontId="1" fillId="0" borderId="0"/>
    <xf numFmtId="0" fontId="3" fillId="0" borderId="0"/>
    <xf numFmtId="0" fontId="3" fillId="59" borderId="23" applyNumberFormat="0" applyFont="0" applyAlignment="0" applyProtection="0"/>
    <xf numFmtId="0" fontId="1" fillId="13" borderId="15" applyNumberFormat="0" applyFont="0" applyAlignment="0" applyProtection="0"/>
    <xf numFmtId="0" fontId="3" fillId="59" borderId="23" applyNumberFormat="0" applyFont="0" applyAlignment="0" applyProtection="0"/>
    <xf numFmtId="0" fontId="90" fillId="11" borderId="12" applyNumberFormat="0" applyAlignment="0" applyProtection="0"/>
    <xf numFmtId="0" fontId="79" fillId="56"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6" borderId="0" applyNumberFormat="0" applyBorder="0" applyAlignment="0" applyProtection="0"/>
    <xf numFmtId="0" fontId="106" fillId="41" borderId="0" applyNumberFormat="0" applyBorder="0" applyAlignment="0" applyProtection="0"/>
    <xf numFmtId="0" fontId="106" fillId="44" borderId="0" applyNumberFormat="0" applyBorder="0" applyAlignment="0" applyProtection="0"/>
    <xf numFmtId="0" fontId="106" fillId="47" borderId="0" applyNumberFormat="0" applyBorder="0" applyAlignment="0" applyProtection="0"/>
    <xf numFmtId="0" fontId="107" fillId="48" borderId="0" applyNumberFormat="0" applyBorder="0" applyAlignment="0" applyProtection="0"/>
    <xf numFmtId="0" fontId="107" fillId="45" borderId="0" applyNumberFormat="0" applyBorder="0" applyAlignment="0" applyProtection="0"/>
    <xf numFmtId="0" fontId="107" fillId="46"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54"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5" borderId="0" applyNumberFormat="0" applyBorder="0" applyAlignment="0" applyProtection="0"/>
    <xf numFmtId="0" fontId="108" fillId="39" borderId="0" applyNumberFormat="0" applyBorder="0" applyAlignment="0" applyProtection="0"/>
    <xf numFmtId="0" fontId="109" fillId="56" borderId="17" applyNumberFormat="0" applyAlignment="0" applyProtection="0"/>
    <xf numFmtId="0" fontId="110" fillId="57"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7" fontId="105" fillId="0" borderId="0" applyFont="0" applyFill="0" applyBorder="0" applyAlignment="0" applyProtection="0"/>
    <xf numFmtId="0" fontId="111" fillId="0" borderId="0" applyNumberFormat="0" applyFill="0" applyBorder="0" applyAlignment="0" applyProtection="0"/>
    <xf numFmtId="169" fontId="105" fillId="0" borderId="0" applyFont="0" applyFill="0" applyBorder="0" applyAlignment="0" applyProtection="0"/>
    <xf numFmtId="0" fontId="112" fillId="40" borderId="0" applyNumberFormat="0" applyBorder="0" applyAlignment="0" applyProtection="0"/>
    <xf numFmtId="0" fontId="113" fillId="43" borderId="17" applyNumberFormat="0" applyAlignment="0" applyProtection="0"/>
    <xf numFmtId="0" fontId="114" fillId="0" borderId="22" applyNumberFormat="0" applyFill="0" applyAlignment="0" applyProtection="0"/>
    <xf numFmtId="0" fontId="115" fillId="58" borderId="0" applyNumberFormat="0" applyBorder="0" applyAlignment="0" applyProtection="0"/>
    <xf numFmtId="0" fontId="105" fillId="0" borderId="0"/>
    <xf numFmtId="0" fontId="105" fillId="0" borderId="0"/>
    <xf numFmtId="0" fontId="1" fillId="0" borderId="0"/>
    <xf numFmtId="0" fontId="105" fillId="59" borderId="23" applyNumberFormat="0" applyFont="0" applyAlignment="0" applyProtection="0"/>
    <xf numFmtId="0" fontId="116" fillId="56"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9" borderId="27" applyNumberFormat="0" applyFont="0" applyAlignment="0" applyProtection="0"/>
    <xf numFmtId="0" fontId="121" fillId="0" borderId="0" applyProtection="0"/>
    <xf numFmtId="0" fontId="3" fillId="59" borderId="27" applyNumberFormat="0" applyFont="0" applyAlignment="0" applyProtection="0"/>
    <xf numFmtId="0" fontId="69" fillId="56" borderId="26" applyNumberFormat="0" applyAlignment="0" applyProtection="0"/>
    <xf numFmtId="0" fontId="81" fillId="0" borderId="29" applyNumberFormat="0" applyFill="0" applyAlignment="0" applyProtection="0"/>
    <xf numFmtId="0" fontId="76" fillId="43" borderId="26" applyNumberFormat="0" applyAlignment="0" applyProtection="0"/>
    <xf numFmtId="0" fontId="3" fillId="59" borderId="27" applyNumberFormat="0" applyFont="0" applyAlignment="0" applyProtection="0"/>
    <xf numFmtId="0" fontId="81" fillId="0" borderId="29" applyNumberFormat="0" applyFill="0" applyAlignment="0" applyProtection="0"/>
    <xf numFmtId="0" fontId="76" fillId="43" borderId="26" applyNumberFormat="0" applyAlignment="0" applyProtection="0"/>
    <xf numFmtId="0" fontId="79" fillId="56" borderId="28" applyNumberFormat="0" applyAlignment="0" applyProtection="0"/>
    <xf numFmtId="0" fontId="79" fillId="56" borderId="28" applyNumberFormat="0" applyAlignment="0" applyProtection="0"/>
    <xf numFmtId="0" fontId="69" fillId="56" borderId="26" applyNumberFormat="0" applyAlignment="0" applyProtection="0"/>
    <xf numFmtId="0" fontId="3" fillId="59"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55">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7" fillId="0" borderId="0" xfId="200" applyNumberFormat="1" applyFont="1" applyFill="1" applyBorder="1" applyAlignment="1">
      <alignment vertical="top" wrapText="1"/>
    </xf>
    <xf numFmtId="0" fontId="11" fillId="0" borderId="0" xfId="200" applyNumberFormat="1" applyFont="1" applyFill="1" applyBorder="1" applyAlignment="1">
      <alignment horizontal="centerContinuous"/>
    </xf>
    <xf numFmtId="0" fontId="10" fillId="0" borderId="0" xfId="200" applyNumberFormat="1" applyFont="1" applyFill="1" applyBorder="1" applyAlignment="1">
      <alignment horizontal="centerContinuous"/>
    </xf>
    <xf numFmtId="0" fontId="12" fillId="0" borderId="0" xfId="200" applyNumberFormat="1" applyFont="1" applyFill="1" applyBorder="1"/>
    <xf numFmtId="0" fontId="12" fillId="0" borderId="0" xfId="200" applyNumberFormat="1" applyFont="1" applyFill="1" applyBorder="1" applyAlignment="1"/>
    <xf numFmtId="0" fontId="11" fillId="0" borderId="3" xfId="200" applyNumberFormat="1" applyFont="1" applyFill="1" applyBorder="1" applyAlignment="1">
      <alignment horizontal="center"/>
    </xf>
    <xf numFmtId="0" fontId="14" fillId="0" borderId="0" xfId="200" applyNumberFormat="1" applyFont="1" applyFill="1" applyBorder="1" applyAlignment="1">
      <alignment horizontal="center"/>
    </xf>
    <xf numFmtId="0" fontId="14" fillId="0" borderId="0" xfId="200" applyNumberFormat="1" applyFont="1" applyFill="1" applyBorder="1" applyAlignment="1">
      <alignment horizontal="right"/>
    </xf>
    <xf numFmtId="0" fontId="12" fillId="0" borderId="0" xfId="200" applyNumberFormat="1" applyFont="1" applyFill="1" applyBorder="1" applyAlignment="1">
      <alignment horizontal="center"/>
    </xf>
    <xf numFmtId="0" fontId="12" fillId="4" borderId="0" xfId="200" applyNumberFormat="1" applyFont="1" applyFill="1"/>
    <xf numFmtId="0" fontId="12" fillId="4" borderId="0" xfId="16" applyFont="1" applyFill="1"/>
    <xf numFmtId="0" fontId="12" fillId="4" borderId="0" xfId="200" applyFont="1" applyFill="1"/>
    <xf numFmtId="0" fontId="12" fillId="0" borderId="0" xfId="200" applyNumberFormat="1" applyFont="1" applyFill="1" applyBorder="1" applyAlignment="1">
      <alignment horizontal="center"/>
    </xf>
    <xf numFmtId="166" fontId="12" fillId="0" borderId="0" xfId="2" applyNumberFormat="1" applyFont="1" applyFill="1" applyBorder="1" applyAlignment="1" applyProtection="1">
      <alignment horizontal="right" vertical="top" wrapText="1"/>
    </xf>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Font="1" applyFill="1" applyAlignment="1">
      <alignment horizontal="justify" vertical="top" wrapText="1"/>
    </xf>
    <xf numFmtId="0" fontId="12" fillId="0" borderId="0" xfId="200" applyFont="1" applyFill="1" applyAlignment="1">
      <alignment horizontal="left" vertical="top" wrapText="1"/>
    </xf>
    <xf numFmtId="0" fontId="12" fillId="0" borderId="0" xfId="200" applyNumberFormat="1" applyFont="1" applyFill="1" applyBorder="1" applyAlignment="1" applyProtection="1">
      <alignment vertical="top" wrapText="1"/>
      <protection locked="0"/>
    </xf>
    <xf numFmtId="0" fontId="12" fillId="0" borderId="0" xfId="16" applyFont="1" applyFill="1"/>
    <xf numFmtId="0" fontId="12" fillId="0" borderId="0" xfId="2" applyNumberFormat="1" applyFont="1" applyFill="1" applyBorder="1" applyAlignment="1" applyProtection="1">
      <alignment horizontal="center" vertical="top" wrapText="1"/>
    </xf>
    <xf numFmtId="0" fontId="12" fillId="0" borderId="0" xfId="200" applyFont="1" applyFill="1"/>
    <xf numFmtId="164" fontId="12" fillId="0" borderId="0" xfId="2" applyNumberFormat="1" applyFont="1" applyFill="1" applyBorder="1" applyAlignment="1" applyProtection="1">
      <alignment horizontal="right" vertical="top" wrapText="1"/>
    </xf>
    <xf numFmtId="0" fontId="12" fillId="0" borderId="0" xfId="16" applyFont="1" applyFill="1" applyBorder="1"/>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1" fillId="0" borderId="0" xfId="200" applyNumberFormat="1" applyFont="1" applyFill="1" applyBorder="1" applyAlignment="1">
      <alignment horizontal="left" vertical="top" wrapText="1"/>
    </xf>
    <xf numFmtId="0" fontId="12" fillId="0" borderId="3" xfId="200" applyNumberFormat="1" applyFont="1" applyFill="1" applyBorder="1" applyAlignment="1">
      <alignment horizontal="justify" vertical="top" wrapText="1"/>
    </xf>
    <xf numFmtId="0" fontId="3" fillId="0" borderId="3" xfId="200" applyFill="1" applyBorder="1"/>
    <xf numFmtId="0" fontId="3" fillId="0" borderId="0" xfId="200" applyFill="1" applyBorder="1"/>
    <xf numFmtId="0" fontId="12" fillId="0" borderId="0" xfId="200" applyFont="1" applyFill="1" applyAlignment="1">
      <alignment vertical="top" wrapText="1"/>
    </xf>
    <xf numFmtId="0" fontId="12" fillId="0" borderId="0" xfId="200" applyFont="1" applyFill="1" applyAlignment="1">
      <alignment horizontal="center" vertical="top"/>
    </xf>
    <xf numFmtId="166" fontId="12" fillId="0" borderId="0" xfId="2" quotePrefix="1" applyNumberFormat="1" applyFont="1" applyFill="1" applyBorder="1" applyAlignment="1" applyProtection="1">
      <alignment horizontal="right" vertical="top" wrapText="1"/>
    </xf>
    <xf numFmtId="166" fontId="12" fillId="0" borderId="0" xfId="2" applyNumberFormat="1" applyFont="1" applyFill="1" applyBorder="1" applyAlignment="1" applyProtection="1">
      <alignment horizontal="left" vertical="top" wrapText="1"/>
    </xf>
    <xf numFmtId="0" fontId="12" fillId="5" borderId="0" xfId="200" applyFont="1" applyFill="1" applyAlignment="1">
      <alignment vertical="top" wrapText="1"/>
    </xf>
    <xf numFmtId="0" fontId="12" fillId="5" borderId="0" xfId="200" applyFont="1" applyFill="1" applyAlignment="1">
      <alignment horizontal="center" vertical="top"/>
    </xf>
    <xf numFmtId="166" fontId="12" fillId="5" borderId="0" xfId="2" applyNumberFormat="1" applyFont="1" applyFill="1" applyBorder="1" applyAlignment="1" applyProtection="1">
      <alignment horizontal="right" vertical="top" wrapText="1"/>
    </xf>
    <xf numFmtId="0" fontId="12" fillId="5" borderId="0" xfId="2" applyNumberFormat="1" applyFont="1" applyFill="1" applyBorder="1" applyAlignment="1" applyProtection="1">
      <alignment horizontal="center" vertical="top" wrapText="1"/>
    </xf>
    <xf numFmtId="0" fontId="12" fillId="5" borderId="0" xfId="200" applyFont="1" applyFill="1"/>
    <xf numFmtId="0" fontId="11" fillId="0" borderId="3" xfId="200" applyNumberFormat="1" applyFont="1" applyFill="1" applyBorder="1" applyAlignment="1">
      <alignment horizontal="center" vertical="top" wrapText="1"/>
    </xf>
    <xf numFmtId="0" fontId="11" fillId="0" borderId="4"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3"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3"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1"/>
  <sheetViews>
    <sheetView tabSelected="1" view="pageBreakPreview" topLeftCell="B1" zoomScale="90" zoomScaleNormal="85" zoomScaleSheetLayoutView="90" workbookViewId="0">
      <pane xSplit="5" ySplit="11" topLeftCell="G12" activePane="bottomRight" state="frozen"/>
      <selection activeCell="B1" sqref="B1"/>
      <selection pane="topRight" activeCell="G1" sqref="G1"/>
      <selection pane="bottomLeft" activeCell="B12" sqref="B12"/>
      <selection pane="bottomRight"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39" width="9.140625" style="6"/>
    <col min="40" max="16384" width="9.140625" style="5"/>
  </cols>
  <sheetData>
    <row r="1" spans="2:17" s="1" customFormat="1" ht="18">
      <c r="B1" s="49" t="s">
        <v>0</v>
      </c>
      <c r="C1" s="49"/>
      <c r="D1" s="49"/>
      <c r="E1" s="49"/>
      <c r="F1" s="49"/>
      <c r="G1" s="49"/>
      <c r="H1" s="49"/>
      <c r="I1" s="49"/>
      <c r="J1" s="49"/>
      <c r="K1" s="49"/>
      <c r="L1" s="49"/>
    </row>
    <row r="2" spans="2:17" s="1" customFormat="1" ht="18">
      <c r="B2" s="49" t="s">
        <v>48</v>
      </c>
      <c r="C2" s="49"/>
      <c r="D2" s="49"/>
      <c r="E2" s="49"/>
      <c r="F2" s="49"/>
      <c r="G2" s="49"/>
      <c r="H2" s="49"/>
      <c r="I2" s="49"/>
      <c r="J2" s="49"/>
      <c r="K2" s="49"/>
      <c r="L2" s="49"/>
      <c r="M2" s="2"/>
      <c r="N2" s="2"/>
      <c r="O2" s="2"/>
      <c r="P2" s="2"/>
      <c r="Q2" s="2"/>
    </row>
    <row r="3" spans="2:17" s="1" customFormat="1" ht="18">
      <c r="B3" s="49" t="s">
        <v>49</v>
      </c>
      <c r="C3" s="49"/>
      <c r="D3" s="49"/>
      <c r="E3" s="49"/>
      <c r="F3" s="49"/>
      <c r="G3" s="49"/>
      <c r="H3" s="49"/>
      <c r="I3" s="49"/>
      <c r="J3" s="49"/>
      <c r="K3" s="49"/>
      <c r="L3" s="49"/>
    </row>
    <row r="4" spans="2:17" s="1" customFormat="1" ht="18">
      <c r="B4" s="50" t="str">
        <f>G7&amp;" 2021"</f>
        <v>FEBRUARY 2021</v>
      </c>
      <c r="C4" s="49"/>
      <c r="D4" s="49"/>
      <c r="E4" s="49"/>
      <c r="F4" s="49"/>
      <c r="G4" s="49"/>
      <c r="H4" s="49"/>
      <c r="I4" s="49"/>
      <c r="J4" s="49"/>
      <c r="K4" s="49"/>
      <c r="L4" s="49"/>
    </row>
    <row r="5" spans="2:17" s="3" customFormat="1" ht="18">
      <c r="B5" s="8" t="s">
        <v>1</v>
      </c>
      <c r="C5" s="9"/>
      <c r="D5" s="9"/>
      <c r="E5" s="9"/>
      <c r="F5" s="9"/>
      <c r="G5" s="8"/>
      <c r="H5" s="9"/>
      <c r="I5" s="9"/>
      <c r="J5" s="9"/>
      <c r="K5" s="9"/>
      <c r="L5" s="9"/>
    </row>
    <row r="6" spans="2:17" s="3" customFormat="1" ht="15">
      <c r="B6" s="10"/>
      <c r="C6" s="10"/>
      <c r="D6" s="10"/>
      <c r="E6" s="10"/>
      <c r="F6" s="10"/>
      <c r="G6" s="10"/>
      <c r="H6" s="10"/>
      <c r="I6" s="10"/>
      <c r="J6" s="10"/>
      <c r="K6" s="10"/>
      <c r="L6" s="10"/>
    </row>
    <row r="7" spans="2:17" s="3" customFormat="1" ht="15.75">
      <c r="B7" s="10"/>
      <c r="C7" s="10"/>
      <c r="E7" s="11"/>
      <c r="F7" s="11"/>
      <c r="G7" s="12" t="s">
        <v>52</v>
      </c>
      <c r="H7" s="10"/>
      <c r="J7" s="11"/>
      <c r="K7" s="11"/>
      <c r="L7" s="12" t="str">
        <f>B4&amp;" YEAR-TO-DATE"</f>
        <v>FEBRUARY 2021 YEAR-TO-DATE</v>
      </c>
    </row>
    <row r="8" spans="2:17" s="3" customFormat="1" ht="15">
      <c r="B8" s="10"/>
      <c r="C8" s="10"/>
      <c r="G8" s="10"/>
      <c r="H8" s="10"/>
      <c r="K8" s="19"/>
      <c r="L8" s="10"/>
    </row>
    <row r="9" spans="2:17" s="3" customFormat="1" ht="15">
      <c r="B9" s="51" t="s">
        <v>18</v>
      </c>
      <c r="C9" s="15" t="s">
        <v>10</v>
      </c>
      <c r="D9" s="53" t="s">
        <v>28</v>
      </c>
      <c r="E9" s="53"/>
      <c r="F9" s="15"/>
      <c r="G9" s="10"/>
      <c r="H9" s="10"/>
      <c r="I9" s="53" t="s">
        <v>28</v>
      </c>
      <c r="J9" s="53"/>
      <c r="K9" s="19"/>
      <c r="L9" s="10"/>
    </row>
    <row r="10" spans="2:17" s="3" customFormat="1" ht="15">
      <c r="B10" s="52"/>
      <c r="C10" s="13" t="s">
        <v>11</v>
      </c>
      <c r="D10" s="54" t="s">
        <v>29</v>
      </c>
      <c r="E10" s="54"/>
      <c r="F10" s="15"/>
      <c r="G10" s="13" t="s">
        <v>12</v>
      </c>
      <c r="H10" s="10"/>
      <c r="I10" s="54" t="s">
        <v>29</v>
      </c>
      <c r="J10" s="54"/>
      <c r="K10" s="19"/>
      <c r="L10" s="13" t="s">
        <v>12</v>
      </c>
    </row>
    <row r="11" spans="2:17" s="3" customFormat="1" ht="22.5" customHeight="1">
      <c r="B11" s="10"/>
      <c r="C11" s="10"/>
      <c r="D11" s="14" t="s">
        <v>13</v>
      </c>
      <c r="E11" s="14" t="s">
        <v>14</v>
      </c>
      <c r="F11" s="13"/>
      <c r="G11" s="10"/>
      <c r="H11" s="10"/>
      <c r="I11" s="14" t="s">
        <v>13</v>
      </c>
      <c r="J11" s="14" t="s">
        <v>14</v>
      </c>
      <c r="K11" s="10"/>
      <c r="L11" s="10"/>
    </row>
    <row r="12" spans="2:17" s="3" customFormat="1" ht="70.5" customHeight="1">
      <c r="B12" s="21" t="s">
        <v>30</v>
      </c>
      <c r="C12" s="22" t="s">
        <v>15</v>
      </c>
      <c r="D12" s="20">
        <v>74.7</v>
      </c>
      <c r="E12" s="20">
        <v>86.6</v>
      </c>
      <c r="F12" s="27"/>
      <c r="G12" s="23" t="s">
        <v>70</v>
      </c>
      <c r="H12" s="28"/>
      <c r="I12" s="20">
        <v>154.80000000000001</v>
      </c>
      <c r="J12" s="20">
        <v>87.8</v>
      </c>
      <c r="K12" s="28"/>
      <c r="L12" s="24" t="s">
        <v>71</v>
      </c>
    </row>
    <row r="13" spans="2:17" s="16" customFormat="1" ht="45.75" customHeight="1">
      <c r="B13" s="31" t="s">
        <v>31</v>
      </c>
      <c r="C13" s="32" t="s">
        <v>15</v>
      </c>
      <c r="D13" s="20">
        <v>37.700000000000003</v>
      </c>
      <c r="E13" s="20">
        <v>49.1</v>
      </c>
      <c r="F13" s="33"/>
      <c r="G13" s="33" t="s">
        <v>51</v>
      </c>
      <c r="H13" s="33"/>
      <c r="I13" s="20">
        <v>100.8</v>
      </c>
      <c r="J13" s="20">
        <v>65.2</v>
      </c>
      <c r="K13" s="33"/>
      <c r="L13" s="33" t="s">
        <v>51</v>
      </c>
    </row>
    <row r="14" spans="2:17" s="3" customFormat="1" ht="206.25" customHeight="1">
      <c r="B14" s="21" t="s">
        <v>32</v>
      </c>
      <c r="C14" s="22" t="s">
        <v>15</v>
      </c>
      <c r="D14" s="20">
        <v>-30.948041116600034</v>
      </c>
      <c r="E14" s="20">
        <v>-55.117795763745484</v>
      </c>
      <c r="F14" s="23"/>
      <c r="G14" s="33" t="s">
        <v>103</v>
      </c>
      <c r="H14" s="23"/>
      <c r="I14" s="20">
        <v>-41.996750060906834</v>
      </c>
      <c r="J14" s="20">
        <v>-37.28852094126924</v>
      </c>
      <c r="K14" s="23"/>
      <c r="L14" s="24" t="s">
        <v>118</v>
      </c>
    </row>
    <row r="15" spans="2:17" s="3" customFormat="1" ht="120.75" customHeight="1">
      <c r="B15" s="21" t="s">
        <v>34</v>
      </c>
      <c r="C15" s="22" t="s">
        <v>15</v>
      </c>
      <c r="D15" s="20">
        <v>23.531615098272255</v>
      </c>
      <c r="E15" s="20">
        <v>5.6736966763460961</v>
      </c>
      <c r="F15" s="23"/>
      <c r="G15" s="33" t="s">
        <v>104</v>
      </c>
      <c r="H15" s="23"/>
      <c r="I15" s="20">
        <v>38.491860303551562</v>
      </c>
      <c r="J15" s="20">
        <v>4.4101438154872801</v>
      </c>
      <c r="K15" s="23"/>
      <c r="L15" s="24" t="s">
        <v>113</v>
      </c>
    </row>
    <row r="16" spans="2:17" s="3" customFormat="1" ht="235.5" customHeight="1">
      <c r="B16" s="21" t="s">
        <v>35</v>
      </c>
      <c r="C16" s="22" t="s">
        <v>15</v>
      </c>
      <c r="D16" s="20">
        <v>-16.07012144739231</v>
      </c>
      <c r="E16" s="20">
        <v>-21.595172063653596</v>
      </c>
      <c r="F16" s="23"/>
      <c r="G16" s="23" t="s">
        <v>114</v>
      </c>
      <c r="H16" s="23"/>
      <c r="I16" s="20">
        <v>-2.7044004173431517</v>
      </c>
      <c r="J16" s="20">
        <v>-1.7623835893571509</v>
      </c>
      <c r="K16" s="23"/>
      <c r="L16" s="24" t="s">
        <v>115</v>
      </c>
    </row>
    <row r="17" spans="2:13" s="3" customFormat="1" ht="99" customHeight="1">
      <c r="B17" s="21" t="s">
        <v>36</v>
      </c>
      <c r="C17" s="22" t="s">
        <v>15</v>
      </c>
      <c r="D17" s="20">
        <v>16.399999999999999</v>
      </c>
      <c r="E17" s="20">
        <v>13</v>
      </c>
      <c r="F17" s="23"/>
      <c r="G17" s="23" t="s">
        <v>111</v>
      </c>
      <c r="H17" s="23"/>
      <c r="I17" s="20">
        <v>35.299999999999997</v>
      </c>
      <c r="J17" s="20">
        <v>13.8</v>
      </c>
      <c r="K17" s="23"/>
      <c r="L17" s="23" t="s">
        <v>107</v>
      </c>
    </row>
    <row r="18" spans="2:13" s="3" customFormat="1" ht="73.5" customHeight="1">
      <c r="B18" s="21" t="s">
        <v>40</v>
      </c>
      <c r="C18" s="22" t="s">
        <v>15</v>
      </c>
      <c r="D18" s="20">
        <v>46.2</v>
      </c>
      <c r="E18" s="20">
        <v>72.5</v>
      </c>
      <c r="F18" s="23"/>
      <c r="G18" s="23" t="s">
        <v>110</v>
      </c>
      <c r="H18" s="23"/>
      <c r="I18" s="20">
        <v>51.1</v>
      </c>
      <c r="J18" s="20">
        <v>40</v>
      </c>
      <c r="K18" s="23"/>
      <c r="L18" s="23" t="s">
        <v>72</v>
      </c>
    </row>
    <row r="19" spans="2:13" s="17" customFormat="1" ht="133.5" customHeight="1">
      <c r="B19" s="31" t="s">
        <v>2</v>
      </c>
      <c r="C19" s="32" t="s">
        <v>15</v>
      </c>
      <c r="D19" s="20">
        <v>-3.7</v>
      </c>
      <c r="E19" s="20">
        <v>-3.3</v>
      </c>
      <c r="F19" s="33"/>
      <c r="G19" s="33" t="s">
        <v>89</v>
      </c>
      <c r="H19" s="33"/>
      <c r="I19" s="20">
        <v>0.4</v>
      </c>
      <c r="J19" s="20">
        <v>0.2</v>
      </c>
      <c r="K19" s="33"/>
      <c r="L19" s="33" t="s">
        <v>90</v>
      </c>
    </row>
    <row r="20" spans="2:13" s="3" customFormat="1" ht="151.5" customHeight="1">
      <c r="B20" s="21" t="s">
        <v>3</v>
      </c>
      <c r="C20" s="22" t="s">
        <v>15</v>
      </c>
      <c r="D20" s="20">
        <v>-1</v>
      </c>
      <c r="E20" s="20">
        <v>-1.3</v>
      </c>
      <c r="F20" s="23"/>
      <c r="G20" s="23" t="s">
        <v>73</v>
      </c>
      <c r="H20" s="23"/>
      <c r="I20" s="20">
        <v>1</v>
      </c>
      <c r="J20" s="20">
        <v>0.6</v>
      </c>
      <c r="K20" s="23"/>
      <c r="L20" s="23" t="s">
        <v>74</v>
      </c>
    </row>
    <row r="21" spans="2:13" s="6" customFormat="1" ht="77.25" customHeight="1">
      <c r="B21" s="21" t="s">
        <v>4</v>
      </c>
      <c r="C21" s="22" t="s">
        <v>15</v>
      </c>
      <c r="D21" s="20">
        <v>-5.2645410369099004</v>
      </c>
      <c r="E21" s="20">
        <v>-17.416056255491064</v>
      </c>
      <c r="F21" s="23"/>
      <c r="G21" s="23" t="s">
        <v>105</v>
      </c>
      <c r="H21" s="23"/>
      <c r="I21" s="20">
        <v>-13.241808099061878</v>
      </c>
      <c r="J21" s="20">
        <v>-21.106383977548834</v>
      </c>
      <c r="K21" s="23"/>
      <c r="L21" s="24" t="s">
        <v>106</v>
      </c>
    </row>
    <row r="22" spans="2:13" s="6" customFormat="1" ht="96.75" customHeight="1">
      <c r="B22" s="21" t="s">
        <v>38</v>
      </c>
      <c r="C22" s="22" t="s">
        <v>15</v>
      </c>
      <c r="D22" s="20">
        <v>12.973148157198683</v>
      </c>
      <c r="E22" s="20">
        <v>31.957130962050346</v>
      </c>
      <c r="F22" s="23"/>
      <c r="G22" s="23" t="s">
        <v>53</v>
      </c>
      <c r="H22" s="23"/>
      <c r="I22" s="20">
        <v>13.255907301867637</v>
      </c>
      <c r="J22" s="20">
        <v>16.114751552887597</v>
      </c>
      <c r="K22" s="23"/>
      <c r="L22" s="24" t="s">
        <v>54</v>
      </c>
    </row>
    <row r="23" spans="2:13" s="4" customFormat="1" ht="58.5" customHeight="1">
      <c r="B23" s="31" t="s">
        <v>6</v>
      </c>
      <c r="C23" s="32" t="s">
        <v>15</v>
      </c>
      <c r="D23" s="20">
        <v>-2.8</v>
      </c>
      <c r="E23" s="20">
        <v>-22.5</v>
      </c>
      <c r="F23" s="33"/>
      <c r="G23" s="33" t="s">
        <v>91</v>
      </c>
      <c r="H23" s="33"/>
      <c r="I23" s="20">
        <v>4.3</v>
      </c>
      <c r="J23" s="20">
        <v>16</v>
      </c>
      <c r="K23" s="33"/>
      <c r="L23" s="33" t="s">
        <v>92</v>
      </c>
    </row>
    <row r="24" spans="2:13" s="6" customFormat="1" ht="60.75" customHeight="1">
      <c r="B24" s="21" t="s">
        <v>5</v>
      </c>
      <c r="C24" s="22" t="s">
        <v>15</v>
      </c>
      <c r="D24" s="20">
        <v>1.9</v>
      </c>
      <c r="E24" s="20">
        <v>90.1</v>
      </c>
      <c r="F24" s="23"/>
      <c r="G24" s="23" t="s">
        <v>75</v>
      </c>
      <c r="H24" s="23"/>
      <c r="I24" s="20">
        <v>3</v>
      </c>
      <c r="J24" s="20">
        <v>70.599999999999994</v>
      </c>
      <c r="K24" s="23"/>
      <c r="L24" s="23" t="s">
        <v>76</v>
      </c>
    </row>
    <row r="25" spans="2:13" s="17" customFormat="1" ht="63.75" customHeight="1">
      <c r="B25" s="31" t="s">
        <v>20</v>
      </c>
      <c r="C25" s="32" t="s">
        <v>15</v>
      </c>
      <c r="D25" s="20">
        <v>0.7</v>
      </c>
      <c r="E25" s="20">
        <v>1.9</v>
      </c>
      <c r="F25" s="33"/>
      <c r="G25" s="33" t="s">
        <v>93</v>
      </c>
      <c r="H25" s="33"/>
      <c r="I25" s="20">
        <v>3.1</v>
      </c>
      <c r="J25" s="20">
        <v>4.4000000000000004</v>
      </c>
      <c r="K25" s="33"/>
      <c r="L25" s="33" t="s">
        <v>94</v>
      </c>
    </row>
    <row r="26" spans="2:13" s="6" customFormat="1" ht="36.75" customHeight="1">
      <c r="B26" s="21" t="s">
        <v>22</v>
      </c>
      <c r="C26" s="22" t="s">
        <v>15</v>
      </c>
      <c r="D26" s="20">
        <v>7.0323978100000026</v>
      </c>
      <c r="E26" s="20">
        <v>23.301279132075134</v>
      </c>
      <c r="F26" s="23"/>
      <c r="G26" s="23" t="s">
        <v>55</v>
      </c>
      <c r="H26" s="23"/>
      <c r="I26" s="20">
        <v>12.35352013</v>
      </c>
      <c r="J26" s="20">
        <v>19.895302147602049</v>
      </c>
      <c r="K26" s="23"/>
      <c r="L26" s="24" t="s">
        <v>56</v>
      </c>
    </row>
    <row r="27" spans="2:13" s="4" customFormat="1" ht="213" customHeight="1">
      <c r="B27" s="31" t="s">
        <v>23</v>
      </c>
      <c r="C27" s="32" t="s">
        <v>15</v>
      </c>
      <c r="D27" s="20">
        <v>1.5</v>
      </c>
      <c r="E27" s="20">
        <v>2.6</v>
      </c>
      <c r="F27" s="33"/>
      <c r="G27" s="33" t="s">
        <v>95</v>
      </c>
      <c r="H27" s="33"/>
      <c r="I27" s="20">
        <v>5.5</v>
      </c>
      <c r="J27" s="20">
        <v>4.5</v>
      </c>
      <c r="K27" s="33"/>
      <c r="L27" s="33" t="s">
        <v>117</v>
      </c>
    </row>
    <row r="28" spans="2:13" s="4" customFormat="1" ht="204.75" customHeight="1">
      <c r="B28" s="31" t="s">
        <v>24</v>
      </c>
      <c r="C28" s="32" t="s">
        <v>15</v>
      </c>
      <c r="D28" s="20">
        <v>0.5</v>
      </c>
      <c r="E28" s="20">
        <v>1.1000000000000001</v>
      </c>
      <c r="F28" s="33"/>
      <c r="G28" s="33" t="s">
        <v>96</v>
      </c>
      <c r="H28" s="33"/>
      <c r="I28" s="20">
        <v>9.6</v>
      </c>
      <c r="J28" s="20">
        <v>9.9</v>
      </c>
      <c r="K28" s="33"/>
      <c r="L28" s="33" t="s">
        <v>116</v>
      </c>
    </row>
    <row r="29" spans="2:13" s="6" customFormat="1" ht="168" customHeight="1">
      <c r="B29" s="21" t="s">
        <v>25</v>
      </c>
      <c r="C29" s="22" t="s">
        <v>15</v>
      </c>
      <c r="D29" s="20">
        <v>29.646846696188803</v>
      </c>
      <c r="E29" s="20">
        <v>55.791189271580997</v>
      </c>
      <c r="F29" s="23"/>
      <c r="G29" s="23" t="s">
        <v>57</v>
      </c>
      <c r="H29" s="23"/>
      <c r="I29" s="20">
        <v>40.025574855941116</v>
      </c>
      <c r="J29" s="20">
        <v>38.612482325021901</v>
      </c>
      <c r="K29" s="23"/>
      <c r="L29" s="24" t="s">
        <v>112</v>
      </c>
      <c r="M29" s="25"/>
    </row>
    <row r="30" spans="2:13" s="26" customFormat="1" ht="102.75" customHeight="1">
      <c r="B30" s="21" t="s">
        <v>26</v>
      </c>
      <c r="C30" s="22" t="s">
        <v>15</v>
      </c>
      <c r="D30" s="20">
        <v>-0.2</v>
      </c>
      <c r="E30" s="20">
        <v>-2</v>
      </c>
      <c r="F30" s="23"/>
      <c r="G30" s="23" t="s">
        <v>77</v>
      </c>
      <c r="H30" s="23"/>
      <c r="I30" s="20">
        <v>4.2</v>
      </c>
      <c r="J30" s="20">
        <v>16.600000000000001</v>
      </c>
      <c r="K30" s="23"/>
      <c r="L30" s="23" t="s">
        <v>78</v>
      </c>
    </row>
    <row r="31" spans="2:13" s="6" customFormat="1" ht="36.75" customHeight="1">
      <c r="B31" s="21" t="s">
        <v>21</v>
      </c>
      <c r="C31" s="22" t="s">
        <v>15</v>
      </c>
      <c r="D31" s="20">
        <v>-0.68910006700000004</v>
      </c>
      <c r="E31" s="20">
        <v>-42.251827954401783</v>
      </c>
      <c r="F31" s="23"/>
      <c r="G31" s="23" t="s">
        <v>39</v>
      </c>
      <c r="H31" s="23"/>
      <c r="I31" s="20">
        <v>-0.22391543400000025</v>
      </c>
      <c r="J31" s="20">
        <v>-6.652250394712703</v>
      </c>
      <c r="K31" s="23"/>
      <c r="L31" s="24" t="s">
        <v>39</v>
      </c>
    </row>
    <row r="32" spans="2:13" s="28" customFormat="1" ht="81.75" customHeight="1">
      <c r="B32" s="21" t="s">
        <v>7</v>
      </c>
      <c r="C32" s="22" t="s">
        <v>15</v>
      </c>
      <c r="D32" s="20">
        <v>-11.1</v>
      </c>
      <c r="E32" s="20">
        <v>-4.5999999999999996</v>
      </c>
      <c r="F32" s="23"/>
      <c r="G32" s="23" t="s">
        <v>79</v>
      </c>
      <c r="H32" s="23"/>
      <c r="I32" s="20">
        <v>-19.7</v>
      </c>
      <c r="J32" s="20">
        <v>-4</v>
      </c>
      <c r="K32" s="23"/>
      <c r="L32" s="23" t="s">
        <v>80</v>
      </c>
    </row>
    <row r="33" spans="2:12" s="28" customFormat="1" ht="59.25" customHeight="1">
      <c r="B33" s="21" t="s">
        <v>43</v>
      </c>
      <c r="C33" s="22" t="s">
        <v>15</v>
      </c>
      <c r="D33" s="20">
        <v>0</v>
      </c>
      <c r="E33" s="20" t="s">
        <v>19</v>
      </c>
      <c r="F33" s="23"/>
      <c r="G33" s="23" t="s">
        <v>47</v>
      </c>
      <c r="H33" s="23"/>
      <c r="I33" s="20">
        <v>0</v>
      </c>
      <c r="J33" s="20" t="s">
        <v>19</v>
      </c>
      <c r="K33" s="23"/>
      <c r="L33" s="23" t="s">
        <v>47</v>
      </c>
    </row>
    <row r="34" spans="2:12" s="28" customFormat="1" ht="63" customHeight="1">
      <c r="B34" s="21" t="s">
        <v>46</v>
      </c>
      <c r="C34" s="22" t="s">
        <v>15</v>
      </c>
      <c r="D34" s="20">
        <v>5.4</v>
      </c>
      <c r="E34" s="20" t="s">
        <v>19</v>
      </c>
      <c r="F34" s="23"/>
      <c r="G34" s="23" t="s">
        <v>81</v>
      </c>
      <c r="H34" s="23"/>
      <c r="I34" s="29">
        <v>11.1</v>
      </c>
      <c r="J34" s="20" t="s">
        <v>19</v>
      </c>
      <c r="K34" s="23"/>
      <c r="L34" s="23" t="s">
        <v>82</v>
      </c>
    </row>
    <row r="35" spans="2:12" s="28" customFormat="1" ht="60" customHeight="1">
      <c r="B35" s="21" t="s">
        <v>42</v>
      </c>
      <c r="C35" s="22" t="s">
        <v>15</v>
      </c>
      <c r="D35" s="20">
        <v>3.4</v>
      </c>
      <c r="E35" s="20" t="s">
        <v>19</v>
      </c>
      <c r="F35" s="23"/>
      <c r="G35" s="23" t="s">
        <v>83</v>
      </c>
      <c r="H35" s="23"/>
      <c r="I35" s="20">
        <v>7</v>
      </c>
      <c r="J35" s="20" t="s">
        <v>19</v>
      </c>
      <c r="K35" s="23"/>
      <c r="L35" s="23" t="s">
        <v>84</v>
      </c>
    </row>
    <row r="36" spans="2:12" s="18" customFormat="1" ht="42.75" customHeight="1">
      <c r="B36" s="31" t="s">
        <v>8</v>
      </c>
      <c r="C36" s="32" t="s">
        <v>15</v>
      </c>
      <c r="D36" s="20">
        <v>-0.2</v>
      </c>
      <c r="E36" s="20">
        <v>-31.7</v>
      </c>
      <c r="F36" s="33"/>
      <c r="G36" s="33" t="s">
        <v>41</v>
      </c>
      <c r="H36" s="33"/>
      <c r="I36" s="20">
        <v>0.2</v>
      </c>
      <c r="J36" s="20">
        <v>19</v>
      </c>
      <c r="K36" s="33"/>
      <c r="L36" s="33" t="s">
        <v>41</v>
      </c>
    </row>
    <row r="37" spans="2:12" s="26" customFormat="1" ht="60" customHeight="1">
      <c r="B37" s="48" t="s">
        <v>44</v>
      </c>
      <c r="C37" s="48"/>
      <c r="D37" s="48"/>
      <c r="E37" s="48"/>
      <c r="F37" s="48"/>
      <c r="G37" s="48"/>
      <c r="H37" s="48"/>
      <c r="I37" s="48"/>
      <c r="J37" s="48"/>
      <c r="K37" s="48"/>
      <c r="L37" s="48"/>
    </row>
    <row r="38" spans="2:12" s="26" customFormat="1" ht="10.5" customHeight="1">
      <c r="B38" s="34"/>
      <c r="C38" s="34"/>
      <c r="D38" s="34"/>
      <c r="E38" s="34"/>
      <c r="F38" s="34"/>
      <c r="G38" s="34"/>
      <c r="H38" s="34"/>
      <c r="I38" s="34"/>
      <c r="J38" s="34"/>
      <c r="K38" s="34"/>
      <c r="L38" s="34"/>
    </row>
    <row r="39" spans="2:12" s="26" customFormat="1" ht="84" customHeight="1">
      <c r="B39" s="21" t="s">
        <v>33</v>
      </c>
      <c r="C39" s="22" t="s">
        <v>17</v>
      </c>
      <c r="D39" s="20">
        <v>-41.974800928361248</v>
      </c>
      <c r="E39" s="20">
        <v>-25.470708129563</v>
      </c>
      <c r="F39" s="23"/>
      <c r="G39" s="23" t="s">
        <v>58</v>
      </c>
      <c r="H39" s="23"/>
      <c r="I39" s="20">
        <v>-91.038161985481139</v>
      </c>
      <c r="J39" s="20">
        <v>-27.084191867723924</v>
      </c>
      <c r="K39" s="23"/>
      <c r="L39" s="24" t="s">
        <v>59</v>
      </c>
    </row>
    <row r="40" spans="2:12" s="6" customFormat="1" ht="58.5" customHeight="1">
      <c r="B40" s="21" t="s">
        <v>34</v>
      </c>
      <c r="C40" s="22" t="s">
        <v>17</v>
      </c>
      <c r="D40" s="20">
        <v>7.2491357647469101</v>
      </c>
      <c r="E40" s="20">
        <v>13.676511821440721</v>
      </c>
      <c r="F40" s="23"/>
      <c r="G40" s="23" t="s">
        <v>60</v>
      </c>
      <c r="H40" s="23"/>
      <c r="I40" s="20">
        <v>19.489201775883089</v>
      </c>
      <c r="J40" s="20">
        <v>17.548994074626666</v>
      </c>
      <c r="K40" s="23"/>
      <c r="L40" s="24" t="s">
        <v>61</v>
      </c>
    </row>
    <row r="41" spans="2:12" s="6" customFormat="1" ht="60.75" customHeight="1">
      <c r="B41" s="21" t="s">
        <v>35</v>
      </c>
      <c r="C41" s="22" t="s">
        <v>17</v>
      </c>
      <c r="D41" s="20">
        <v>3.0274648356487557</v>
      </c>
      <c r="E41" s="20">
        <v>20.4618635501181</v>
      </c>
      <c r="F41" s="23"/>
      <c r="G41" s="23" t="s">
        <v>62</v>
      </c>
      <c r="H41" s="23"/>
      <c r="I41" s="20">
        <v>6.35568927900162</v>
      </c>
      <c r="J41" s="20">
        <v>21.142462237218083</v>
      </c>
      <c r="K41" s="23"/>
      <c r="L41" s="24" t="s">
        <v>63</v>
      </c>
    </row>
    <row r="42" spans="2:12" s="6" customFormat="1" ht="50.25" customHeight="1">
      <c r="B42" s="21" t="s">
        <v>36</v>
      </c>
      <c r="C42" s="22" t="s">
        <v>17</v>
      </c>
      <c r="D42" s="20">
        <v>0.75917346572337108</v>
      </c>
      <c r="E42" s="20">
        <v>12</v>
      </c>
      <c r="F42" s="23"/>
      <c r="G42" s="23" t="s">
        <v>41</v>
      </c>
      <c r="H42" s="23"/>
      <c r="I42" s="20">
        <v>1.5</v>
      </c>
      <c r="J42" s="20">
        <v>11.9</v>
      </c>
      <c r="K42" s="23"/>
      <c r="L42" s="23" t="s">
        <v>85</v>
      </c>
    </row>
    <row r="43" spans="2:12" s="6" customFormat="1" ht="47.25" customHeight="1">
      <c r="B43" s="21" t="s">
        <v>37</v>
      </c>
      <c r="C43" s="22" t="s">
        <v>17</v>
      </c>
      <c r="D43" s="20">
        <v>0.2</v>
      </c>
      <c r="E43" s="20">
        <v>15.7</v>
      </c>
      <c r="F43" s="23"/>
      <c r="G43" s="23" t="s">
        <v>41</v>
      </c>
      <c r="H43" s="23"/>
      <c r="I43" s="20">
        <v>0.5</v>
      </c>
      <c r="J43" s="20">
        <v>19.600000000000001</v>
      </c>
      <c r="K43" s="23"/>
      <c r="L43" s="23" t="s">
        <v>86</v>
      </c>
    </row>
    <row r="44" spans="2:12" s="4" customFormat="1" ht="57.75" customHeight="1">
      <c r="B44" s="31" t="s">
        <v>2</v>
      </c>
      <c r="C44" s="32" t="s">
        <v>17</v>
      </c>
      <c r="D44" s="20">
        <v>1.3</v>
      </c>
      <c r="E44" s="20">
        <v>17.7</v>
      </c>
      <c r="F44" s="33"/>
      <c r="G44" s="33" t="s">
        <v>97</v>
      </c>
      <c r="H44" s="33"/>
      <c r="I44" s="20">
        <v>2.2999999999999998</v>
      </c>
      <c r="J44" s="20">
        <v>15.7</v>
      </c>
      <c r="K44" s="33"/>
      <c r="L44" s="33" t="s">
        <v>98</v>
      </c>
    </row>
    <row r="45" spans="2:12" s="6" customFormat="1" ht="45.75" customHeight="1">
      <c r="B45" s="21" t="s">
        <v>3</v>
      </c>
      <c r="C45" s="22" t="s">
        <v>17</v>
      </c>
      <c r="D45" s="20">
        <v>1.9</v>
      </c>
      <c r="E45" s="20">
        <v>10.3</v>
      </c>
      <c r="F45" s="23"/>
      <c r="G45" s="23" t="s">
        <v>87</v>
      </c>
      <c r="H45" s="23"/>
      <c r="I45" s="20">
        <v>5.7</v>
      </c>
      <c r="J45" s="20">
        <v>15.2</v>
      </c>
      <c r="K45" s="23"/>
      <c r="L45" s="24" t="s">
        <v>88</v>
      </c>
    </row>
    <row r="46" spans="2:12" s="6" customFormat="1" ht="62.25" customHeight="1">
      <c r="B46" s="21" t="s">
        <v>4</v>
      </c>
      <c r="C46" s="22" t="s">
        <v>17</v>
      </c>
      <c r="D46" s="20">
        <v>4.7259443329366029</v>
      </c>
      <c r="E46" s="20">
        <v>15.894649751258195</v>
      </c>
      <c r="F46" s="23"/>
      <c r="G46" s="23" t="s">
        <v>64</v>
      </c>
      <c r="H46" s="23"/>
      <c r="I46" s="20">
        <v>12.429717486863609</v>
      </c>
      <c r="J46" s="20">
        <v>20.138800124004035</v>
      </c>
      <c r="K46" s="23"/>
      <c r="L46" s="24" t="s">
        <v>65</v>
      </c>
    </row>
    <row r="47" spans="2:12" s="6" customFormat="1" ht="39.75" customHeight="1">
      <c r="B47" s="21" t="s">
        <v>38</v>
      </c>
      <c r="C47" s="22" t="s">
        <v>17</v>
      </c>
      <c r="D47" s="20">
        <v>-0.53874807000000002</v>
      </c>
      <c r="E47" s="20" t="s">
        <v>19</v>
      </c>
      <c r="F47" s="23"/>
      <c r="G47" s="23" t="s">
        <v>66</v>
      </c>
      <c r="H47" s="23"/>
      <c r="I47" s="20">
        <v>-0.75697543</v>
      </c>
      <c r="J47" s="20" t="s">
        <v>19</v>
      </c>
      <c r="K47" s="23"/>
      <c r="L47" s="23" t="s">
        <v>67</v>
      </c>
    </row>
    <row r="48" spans="2:12" s="4" customFormat="1" ht="31.5" customHeight="1">
      <c r="B48" s="31" t="s">
        <v>6</v>
      </c>
      <c r="C48" s="32" t="s">
        <v>17</v>
      </c>
      <c r="D48" s="20">
        <v>0</v>
      </c>
      <c r="E48" s="20">
        <v>0</v>
      </c>
      <c r="F48" s="33"/>
      <c r="G48" s="33" t="s">
        <v>16</v>
      </c>
      <c r="H48" s="33"/>
      <c r="I48" s="20">
        <v>0</v>
      </c>
      <c r="J48" s="20">
        <v>80.099999999999994</v>
      </c>
      <c r="K48" s="33"/>
      <c r="L48" s="33" t="s">
        <v>16</v>
      </c>
    </row>
    <row r="49" spans="2:39" s="6" customFormat="1" ht="39" customHeight="1">
      <c r="B49" s="21" t="s">
        <v>5</v>
      </c>
      <c r="C49" s="22" t="s">
        <v>17</v>
      </c>
      <c r="D49" s="20">
        <v>0.1</v>
      </c>
      <c r="E49" s="20">
        <v>14.9</v>
      </c>
      <c r="F49" s="23"/>
      <c r="G49" s="23" t="s">
        <v>41</v>
      </c>
      <c r="H49" s="23"/>
      <c r="I49" s="20">
        <v>0</v>
      </c>
      <c r="J49" s="20">
        <v>2.8</v>
      </c>
      <c r="K49" s="23"/>
      <c r="L49" s="23" t="s">
        <v>41</v>
      </c>
    </row>
    <row r="50" spans="2:39" s="17" customFormat="1" ht="36" customHeight="1">
      <c r="B50" s="31" t="s">
        <v>20</v>
      </c>
      <c r="C50" s="32" t="s">
        <v>17</v>
      </c>
      <c r="D50" s="20">
        <v>0</v>
      </c>
      <c r="E50" s="20">
        <v>0</v>
      </c>
      <c r="F50" s="33"/>
      <c r="G50" s="33" t="s">
        <v>16</v>
      </c>
      <c r="H50" s="33"/>
      <c r="I50" s="20">
        <v>0</v>
      </c>
      <c r="J50" s="20">
        <v>0</v>
      </c>
      <c r="K50" s="33"/>
      <c r="L50" s="33" t="s">
        <v>16</v>
      </c>
    </row>
    <row r="51" spans="2:39" s="6" customFormat="1" ht="36.75" customHeight="1">
      <c r="B51" s="21" t="s">
        <v>22</v>
      </c>
      <c r="C51" s="22" t="s">
        <v>17</v>
      </c>
      <c r="D51" s="20">
        <v>0</v>
      </c>
      <c r="E51" s="20" t="s">
        <v>50</v>
      </c>
      <c r="F51" s="23"/>
      <c r="G51" s="23" t="s">
        <v>16</v>
      </c>
      <c r="H51" s="23"/>
      <c r="I51" s="20">
        <v>0</v>
      </c>
      <c r="J51" s="20" t="s">
        <v>50</v>
      </c>
      <c r="K51" s="23"/>
      <c r="L51" s="23" t="s">
        <v>16</v>
      </c>
    </row>
    <row r="52" spans="2:39" s="4" customFormat="1" ht="51.75" customHeight="1">
      <c r="B52" s="31" t="s">
        <v>23</v>
      </c>
      <c r="C52" s="32" t="s">
        <v>17</v>
      </c>
      <c r="D52" s="20">
        <v>1.4</v>
      </c>
      <c r="E52" s="20">
        <v>22.1</v>
      </c>
      <c r="F52" s="33"/>
      <c r="G52" s="33" t="s">
        <v>108</v>
      </c>
      <c r="H52" s="33"/>
      <c r="I52" s="20">
        <v>4.5</v>
      </c>
      <c r="J52" s="20">
        <v>34.299999999999997</v>
      </c>
      <c r="K52" s="33"/>
      <c r="L52" s="33" t="s">
        <v>109</v>
      </c>
    </row>
    <row r="53" spans="2:39" s="4" customFormat="1" ht="79.5" customHeight="1">
      <c r="B53" s="31" t="s">
        <v>24</v>
      </c>
      <c r="C53" s="32" t="s">
        <v>17</v>
      </c>
      <c r="D53" s="20">
        <v>6.1</v>
      </c>
      <c r="E53" s="20">
        <v>76.400000000000006</v>
      </c>
      <c r="F53" s="33"/>
      <c r="G53" s="33" t="s">
        <v>99</v>
      </c>
      <c r="H53" s="33"/>
      <c r="I53" s="20">
        <v>13.7</v>
      </c>
      <c r="J53" s="20">
        <v>84.4</v>
      </c>
      <c r="K53" s="33"/>
      <c r="L53" s="33" t="s">
        <v>100</v>
      </c>
    </row>
    <row r="54" spans="2:39" s="6" customFormat="1" ht="45.75" customHeight="1">
      <c r="B54" s="21" t="s">
        <v>25</v>
      </c>
      <c r="C54" s="22" t="s">
        <v>17</v>
      </c>
      <c r="D54" s="20">
        <v>15.912990919621659</v>
      </c>
      <c r="E54" s="20">
        <v>84.487371347111377</v>
      </c>
      <c r="F54" s="23"/>
      <c r="G54" s="23" t="s">
        <v>68</v>
      </c>
      <c r="H54" s="23"/>
      <c r="I54" s="20">
        <v>24.762849071266096</v>
      </c>
      <c r="J54" s="20">
        <v>70.510368462886007</v>
      </c>
      <c r="K54" s="23"/>
      <c r="L54" s="23" t="s">
        <v>69</v>
      </c>
    </row>
    <row r="55" spans="2:39" s="30" customFormat="1" ht="33.75" customHeight="1">
      <c r="B55" s="21" t="s">
        <v>26</v>
      </c>
      <c r="C55" s="22" t="s">
        <v>17</v>
      </c>
      <c r="D55" s="20">
        <v>-0.1</v>
      </c>
      <c r="E55" s="20">
        <v>-48.8</v>
      </c>
      <c r="F55" s="23"/>
      <c r="G55" s="23" t="s">
        <v>41</v>
      </c>
      <c r="H55" s="23"/>
      <c r="I55" s="20">
        <v>0.6</v>
      </c>
      <c r="J55" s="20" t="s">
        <v>19</v>
      </c>
      <c r="K55" s="23"/>
      <c r="L55" s="24" t="s">
        <v>86</v>
      </c>
    </row>
    <row r="56" spans="2:39" s="36" customFormat="1" ht="5.25" customHeight="1">
      <c r="B56" s="35"/>
      <c r="C56" s="35"/>
      <c r="D56" s="35"/>
      <c r="E56" s="35"/>
      <c r="F56" s="35"/>
      <c r="G56" s="35"/>
      <c r="H56" s="35"/>
      <c r="I56" s="35"/>
      <c r="J56" s="35"/>
      <c r="K56" s="35"/>
      <c r="L56" s="47"/>
    </row>
    <row r="57" spans="2:39" s="37" customFormat="1" ht="3" customHeight="1">
      <c r="B57" s="21" t="s">
        <v>45</v>
      </c>
      <c r="C57" s="22"/>
      <c r="D57" s="20"/>
      <c r="E57" s="20"/>
      <c r="F57" s="27"/>
      <c r="G57" s="21"/>
      <c r="H57" s="10"/>
      <c r="I57" s="20"/>
      <c r="J57" s="20"/>
      <c r="K57" s="10"/>
      <c r="L57" s="21"/>
    </row>
    <row r="58" spans="2:39" s="6" customFormat="1" ht="225.75" customHeight="1">
      <c r="B58" s="42" t="s">
        <v>27</v>
      </c>
      <c r="C58" s="43" t="s">
        <v>15</v>
      </c>
      <c r="D58" s="44">
        <v>-73.404907668070223</v>
      </c>
      <c r="E58" s="44">
        <v>-18.426139888711795</v>
      </c>
      <c r="F58" s="45"/>
      <c r="G58" s="42" t="s">
        <v>119</v>
      </c>
      <c r="H58" s="46"/>
      <c r="I58" s="44">
        <v>38.704289739908177</v>
      </c>
      <c r="J58" s="44">
        <v>6.363912809678725</v>
      </c>
      <c r="K58" s="46"/>
      <c r="L58" s="42" t="s">
        <v>120</v>
      </c>
    </row>
    <row r="59" spans="2:39" s="6" customFormat="1" ht="76.5" customHeight="1">
      <c r="B59" s="38" t="s">
        <v>9</v>
      </c>
      <c r="C59" s="39" t="s">
        <v>15</v>
      </c>
      <c r="D59" s="40">
        <v>15.2</v>
      </c>
      <c r="E59" s="40">
        <v>6</v>
      </c>
      <c r="F59" s="27"/>
      <c r="G59" s="41" t="s">
        <v>101</v>
      </c>
      <c r="H59" s="28"/>
      <c r="I59" s="40">
        <v>20.5</v>
      </c>
      <c r="J59" s="40">
        <v>4.0999999999999996</v>
      </c>
      <c r="K59" s="27"/>
      <c r="L59" s="41" t="s">
        <v>102</v>
      </c>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2:39" ht="12" customHeight="1"/>
  </sheetData>
  <mergeCells count="10">
    <mergeCell ref="B37:L37"/>
    <mergeCell ref="B1:L1"/>
    <mergeCell ref="B2:L2"/>
    <mergeCell ref="B3:L3"/>
    <mergeCell ref="B4:L4"/>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4" manualBreakCount="4">
    <brk id="17" min="1" max="11" man="1"/>
    <brk id="26" min="1" max="11" man="1"/>
    <brk id="32" min="1" max="11" man="1"/>
    <brk id="48"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2021-03-12T20:56:57Z</cp:lastPrinted>
  <dcterms:created xsi:type="dcterms:W3CDTF">2010-11-10T18:39:35Z</dcterms:created>
  <dcterms:modified xsi:type="dcterms:W3CDTF">2021-03-12T21:37:52Z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