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4-2023\MTA Consolidated Reports\Excel-Word-PP\Reports for Amy-Joshua\"/>
    </mc:Choice>
  </mc:AlternateContent>
  <xr:revisionPtr revIDLastSave="0" documentId="13_ncr:1_{300FCCF4-F35E-4413-A155-9B93C82EAF6E}" xr6:coauthVersionLast="47" xr6:coauthVersionMax="47" xr10:uidLastSave="{00000000-0000-0000-0000-000000000000}"/>
  <bookViews>
    <workbookView xWindow="4155" yWindow="1620" windowWidth="30240" windowHeight="1465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64" l="1"/>
  <c r="B4" i="64"/>
</calcChain>
</file>

<file path=xl/sharedStrings.xml><?xml version="1.0" encoding="utf-8"?>
<sst xmlns="http://schemas.openxmlformats.org/spreadsheetml/2006/main" count="207" uniqueCount="124">
  <si>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</si>
  <si>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</si>
  <si>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</si>
  <si>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</si>
  <si>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</si>
  <si>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</si>
  <si>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</si>
  <si>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</si>
  <si>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</si>
  <si>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</si>
  <si>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</si>
  <si>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</si>
  <si>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</si>
  <si>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</si>
  <si>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</si>
  <si>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</si>
  <si>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</si>
  <si>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</si>
  <si>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</si>
  <si>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</si>
  <si>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</si>
  <si>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</si>
  <si>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</si>
  <si>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</si>
  <si>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</si>
  <si>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</si>
  <si>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</si>
  <si>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</si>
  <si>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</si>
  <si>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</si>
  <si>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</si>
  <si>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</si>
  <si>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</si>
  <si>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</si>
  <si>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</si>
  <si>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</si>
  <si>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</si>
  <si>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</si>
  <si>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</si>
  <si>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</si>
  <si>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</si>
  <si>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</si>
  <si>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</si>
  <si>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</si>
  <si>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</si>
  <si>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</si>
  <si>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</si>
  <si>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EXPLANATION OF VARIANCES BETWEEN ADOPTED BUDGET AND ACTUAL - ACCRUAL BASIS</t>
  </si>
  <si>
    <t>-</t>
  </si>
  <si>
    <t xml:space="preserve">GASB 87 Lease Adjustment </t>
  </si>
  <si>
    <t>Traffic volume was above budgeted levels</t>
  </si>
  <si>
    <t>April</t>
  </si>
  <si>
    <t xml:space="preserve">Debt Service for the month of April was $280.3 million, which was $39.3 million or 16.3% unfavorable due to timing related to the pre-funding of interest through May 15.  The timing variance was partially offset by refunding and interest pre-payment savings. </t>
  </si>
  <si>
    <t xml:space="preserve">Year-to-Date Debt Service expenses were $1,056.5 million, which was $2.6 million or 0.2% favorable due to refunding and interest pre-payment savings being offset by timing related to the pre-funding of interest through May 15.
</t>
  </si>
  <si>
    <t>Unfavorable variances: ($8.3M) at MNR, ($5.7M) at NYCT, ($2.8M) at MTA HQ, and ($0.6M) at MTA Bus. Favorable variances: $12.7M at the LIRR, and $0.5M at B&amp;T.</t>
  </si>
  <si>
    <t>Unfavorable variances: ($43.2M) at NYCT, ($38.3M) at MNR, ($11.2M) at MTA HQ, ($4.7M) at MTAC&amp;D, ($1.2M) at SIR, and ($1.1M) at MTA Bus. Favorable variance: $16.2M at the LIRR.</t>
  </si>
  <si>
    <t>Favorable variances: $9.1M at NYCT, and $2.1M at MNR. Unfavorable variances: ($3.6M) at the LIRR, and ($1.5M) at MTAC&amp;D.</t>
  </si>
  <si>
    <t>Favorable variances: $37.3M at NYCT, $9.4M at MNR, $0.9M at SIR, and $0.5M at MTA Bus. Unfavorable variances: ($4.1M) at MTAC&amp;D and ($2.5M) at the LIRR.</t>
  </si>
  <si>
    <t>Unfavorable variances: ($3.9M) at NYCT, and ($2.0M) at the LIRR. Favorable variance: $0.6M at MNR. Other Agency variances are minor.</t>
  </si>
  <si>
    <t>Unfavorable variances: ($4.6M) at NYCT, and ($1.3M) at both MTA HQ and the LIRR. Other Agency variances were minor.</t>
  </si>
  <si>
    <t xml:space="preserve">Unfavorable variances: ($1.2M) at MNR, and ($0.6M) at the LIRR. Other Agency variances were minor.
</t>
  </si>
  <si>
    <t xml:space="preserve">Favorable variance: $0.8M at MNR. Unfavorable variance: ($1.0M) at the LIRR. Other Agency variances were minor.
</t>
  </si>
  <si>
    <t xml:space="preserve">Favorable variances: $4.7M at MNR, $1.5M at MTA HQ, and $1.3M at MTAC&amp;D. Unfavorable variance: ($0.8M) at NYCT. 
</t>
  </si>
  <si>
    <t>Favorable variances: $16.9M at MNR, $10.2M at MTAC&amp;D, and $6.2M at MTA HQ. Unfavorable variances: ($1.9M) at NYCT, and ($0.7M) at the LIRR.</t>
  </si>
  <si>
    <t>Unfavorable variance: Other Agencies variances were minor.</t>
  </si>
  <si>
    <t>Unfavorable variance: ($1.7M) at NYCT. Favorable variance: $0.6M at MTAC&amp;D. Other Agencies variances were minor.</t>
  </si>
  <si>
    <t>Passenger revenue was favorable at MNR and the LIRR by $1.3M and $0.7M respectively, mainly due to higher ridership. These results were partially offset by an unfavorable variance of ($1.4M) at NYCT mainly due to lower bus ridership.</t>
  </si>
  <si>
    <t>Unfavorable ($2.8M) at NYCT mainly due to higher support costs.</t>
  </si>
  <si>
    <t xml:space="preserve">Unfavorable ($7.9M) at NYCT mainly due to higher support costs. </t>
  </si>
  <si>
    <t>Timing differences in project completions and assets reaching beneficial use resulted in unfavorable variances of ($8.5M) at GCMCOC and ($0.9M) at the LIRR, and favorable variances of $4.6M at MTA HQ, $1.0M at B&amp;T, and $0.6M at NYCT.</t>
  </si>
  <si>
    <t>Timing differences in project completions and assets reaching beneficial use resulted in unfavorable variances of ($34.1M) at GCMCOC, ($3.5M) at the LIRR, and ($0.5M) at MTA Bus, and favorable variances of $4.5M at NYCT, $4.1M at B&amp;T, $1.5M at SIR, and $0.6M at MNR.</t>
  </si>
  <si>
    <t>MTA Bus was favorable by $4.3M.</t>
  </si>
  <si>
    <t>MTA Bus was favorable by $17.7M.</t>
  </si>
  <si>
    <t>Reflects the impact of a Generally Accepted Accounting Principles (GAAP) change in OPEB liability (GASB 75). MTA Bus was favorable by $7.1M.</t>
  </si>
  <si>
    <t>Reflects the impact of a Generally Accepted Accounting Principles (GAAP) change in OPEB liability (GASB 75). MTA Bus was favorable by $29.3M.</t>
  </si>
  <si>
    <t>Favorable variances were minor.</t>
  </si>
  <si>
    <t>Unfavorable variance of ($3.4M) at MNR.  Other agency variances were minor.</t>
  </si>
  <si>
    <t>NYCT and the LIRR were favorable by $2.9M and $2.5M, respectively, mainly due to the timing of project activity. Partially offsetting these results were unfavorable variances of ($1.6M) at MTA HQ and ($1.3M) at MNR, mainly due to lower project activity.  Other Agency variances were minor.</t>
  </si>
  <si>
    <t>The unfavorable outcome reflects lower project activity with variances of ($5.5M) at MTA HQ, and ($5.3M) at MNR. Partially offsetting these results was a favorable variance of $5.8M at the LIRR mainly due to the timing of project activity.</t>
  </si>
  <si>
    <t>Unfavorable variances: ($2.9M) at NYCT and ($2.5M) at the LIRR. Favorable variances: $1.6M at MTA HQ and $1.1M at MNR.</t>
  </si>
  <si>
    <t xml:space="preserve">Favorable variances: $5.5M at MTA HQ, and $4.0M at MNR. Unfavorable variance: ($5.8M) at the LIRR.  </t>
  </si>
  <si>
    <t xml:space="preserve">Unfavorable variance: ($1.0M) at the LIRR. Favorable variance: $0.5M at MNR. Other Agency variances were minor.
</t>
  </si>
  <si>
    <t xml:space="preserve">Favorable variances: $1.5M at MNR, $1.2M at NYCT, and $0.5M at MTA Bus. Unfavorable variance: ($1.0M) at the LIRR. </t>
  </si>
  <si>
    <t>Favorable variances: $2.1M at NYCT. Other Agency variances were minor.</t>
  </si>
  <si>
    <t>Favorable variances: $4.5M at NYCT and $1.7M at the MNR. Unfavorable variance: ($1.4M) at LIRR. Other Agency variances were minor.</t>
  </si>
  <si>
    <t xml:space="preserve">Unfavorable variance: ($1.7M) at the LIRR. Favorable variance: $0.6M at MNR. Other Agency variances were minor.
</t>
  </si>
  <si>
    <t xml:space="preserve">Favorable variances: $2.0M at MNR and $0.7M at MTAC&amp;D. Unfavorable variance: ($1.5M) at the LIRR. Other Agency variances were minor.
</t>
  </si>
  <si>
    <t>Favorable variances: $8.3M at NYCT and $1.6M at MNR. Unfavorable variance: ($1.5M) at the LIRR. Other Agencies variances were minor.</t>
  </si>
  <si>
    <t>NYCT was favorable by $5.4M mainly due to prescription rebate credits. Vacancies were responsible for the favorable variances of $2.3M at the LIRR, $1.6M at MTA HQ, and $1.2M at B&amp;T. Partially offsetting these results was an unfavorable variance of ($1.9M) at MNR, mainly due to higher rates and labor costs.</t>
  </si>
  <si>
    <t>NYCT was favorable by $31.7M mainly due to claims underruns and the timing of prescription rebate credits. MTA HQ, the LIRR, and B&amp;T are favorable by $5.6M, $5.3M, and $4.2M, respectively, reflecting the continuation of drivers referenced for the month. SIR and MTA Bus were favorable by $1.3M, $0.9M, respectively, mainly due to timing. Partially offsetting these results was an unfavorable variance of ($5.6M) at MNR mostly due to higher rates and labor costs.</t>
  </si>
  <si>
    <t xml:space="preserve">NYCT was unfavorable by ($7.8M) mainly due to the timing of claims overruns. Partially offsetting these results were favorable variances of $1.4M at the LIRR due to fewer retirees/beneficiaries, and $0.5M at MTA Bus mainly due to timing.  </t>
  </si>
  <si>
    <t xml:space="preserve">The LIRR and MTA Bus were favorable by $5.0M and $3.0M, respectively, reflecting the continuation of drivers referenced for the month. NYCT was favorable by $1.3M mainly due to claims underruns and favorable prescription rebate credits. Partially offsetting these results were unfavorable variances of ($1.2M) at B&amp;T, mainly due to timing, and ($1.0M) at MNR, and ($0.7M) at MTA HQ, mainly due to higher retirees.   </t>
  </si>
  <si>
    <t>NYCT was unfavorable by ($20.2M), reflecting the continuation of drivers referenced for the month. Partially offsetting these unfavorable results were favorable variances of $7.2M at B&amp;T and $4.4M at the LIRR, both due to the same factors noted for the month; and MNR and MTA HQ were favorable by $0.9M and $0.5M, respectively, mainly due to timing.</t>
  </si>
  <si>
    <t>The LIRR was unfavorable by ($2.8M) mainly due to higher Railroad Retirement Taxes and the timing of FELA indemnity reserves, and NYCT was unfavorable by ($1.3M) mainly due to the timing of overhead credits resulting from lower capital labor expenses. These results were partially offset by favorable variances of $0.9M at B&amp;T and $0.7M at MTA HQ, both due to timing; and $0.5M at MTA Bus mainly due to lower worker's compensation and timing.</t>
  </si>
  <si>
    <t>MTA Bus, MTA HQ, and B&amp;T were favorable by $3.2M, $2.8M, and $2.0M, respectively, reflecting the continuation of drivers referenced for the month. MNR was favorable by $1.5M mainly due to lower rates and a lower employee claim provision. These results were partially offset by an unfavorable variance of ($4.3M) at NYCT mainly reflecting the continuation of drivers referenced for the month.</t>
  </si>
  <si>
    <t>NYCT was favorable by $9.8M mainly due to lower consumption and timing.  MNR and the LIRR were favorable by $3.2M, and $2.7M, respectively, due to lower rates and consumption, and MTA HQ was favorable by $0.5M due to timing.</t>
  </si>
  <si>
    <t>NYCT, the LIRR, and MTA HQ were favorable by $21.5M, $2.0M, and $1.2M, respectively, reflecting the continuation of drivers referenced for the month.</t>
  </si>
  <si>
    <t>NYCT was favorable by $1.0M. Other Agency variances are minor.</t>
  </si>
  <si>
    <t xml:space="preserve">MNR and the LIRR were favorable by $2.6M and $0.6M, respectively, mainly due to lower rates and usage, and MTA Bus was favorable by $1.2M mainly due to timing. </t>
  </si>
  <si>
    <t>Timing was responsible for the favorable variances of $0.5M at both FMTAC and MTA HQ. Other Agency variances were minor.</t>
  </si>
  <si>
    <t>FMTAC and MTA Bus were favorable by $3.1M and $1.0M, respectively, due to timing. NYCT and MNR were favorable by $2.1M and $1.3M, respectively, mainly due to lower insurance premiums.</t>
  </si>
  <si>
    <t>FMTAC was favorable by $5.8M due to lower claims than projected. MTA Bus was $2.3M favorable mainly due to timing.  These results were partially offset by unfavorable variances of ($0.5M) at both MNR and the LIRR, mainly due to timing. Other Agency variances were minor.</t>
  </si>
  <si>
    <t>FMTAC and MTA Bus were favorable by $14.4M and $10.1M, respectively, reflecting the continuation of drivers referenced for the month. Other Agency variances were minor.</t>
  </si>
  <si>
    <t>GAAP required recognizing certain lease assets and liabilities for leases that previously were classified as operating leases based on contract provisions, including a favorable variance of $5.9M at the LIRR.</t>
  </si>
  <si>
    <t>GAAP required recognizing certain lease assets and liabilities for leases that previously were classified as operating leases based on contract provisions, including unfavorable variances of ($4.1M) at MNR, ($0.7M) at MTA HQ, and ($0.5M) at MTA Bus, partially offset by a favorable variance of $0.8M at B&amp;T.</t>
  </si>
  <si>
    <t>The overall favorable variance was mainly attributable to the following agencies: $5.2M at the LIRR, primarily due to the timing of modifications and RCM activity for the revenue fleet; $4.8M at NYCT, mainly due to the timing of vehicle materials and track and switch materials expenses; $2.3M at MTA Bus, mainly due to lower usage of general maintenance material and the timing of the Shop Program; and $0.8M at MNR, mainly due to the timing of rolling stock maintenance events and rolling stock material usage.</t>
  </si>
  <si>
    <t>MTA Bus, the LIRR, and NYCT were favorable by $8.1M, $7.1M, and $4.3M, respectively, reflecting the continuation of drivers referenced for the month.  These results were partially offset by unfavorable variances of ($4.0M) at MNR, primarily due to obsolete material reserves as well as the timing of infrastructure repairs, and ($0.5M) at SIR, mainly due to higher than anticipated maintenance.</t>
  </si>
  <si>
    <r>
      <t>NYCT was favorable by $6.6M mainly due to the timing of Transit Wireless income.  FMTAC’s favorable variance of $4.3M was driven by a positive shift in the market value of the invested asset portfolio, and MNR was favorable by $0.8M mainly due to higher GCT retail revenues.  These results were partially offset by unfavorable variances of ($1.1M) at</t>
    </r>
    <r>
      <rPr>
        <sz val="12"/>
        <color theme="1"/>
        <rFont val="Arial"/>
        <family val="2"/>
      </rPr>
      <t xml:space="preserve"> MTA HQ mainly due to lower rental income and Transit Museum Revenue</t>
    </r>
    <r>
      <rPr>
        <sz val="12"/>
        <rFont val="Arial"/>
        <family val="2"/>
      </rPr>
      <t>, and ($0.7M) at MTA Bus mainly due to Student reimbursements and other contract services.</t>
    </r>
  </si>
  <si>
    <r>
      <t>Vacancies contributed to the favorable outcomes of $12.4M at the LIRR, $3.3M at MTA HQ</t>
    </r>
    <r>
      <rPr>
        <sz val="12"/>
        <color rgb="FFFF0000"/>
        <rFont val="Arial"/>
        <family val="2"/>
      </rPr>
      <t>,</t>
    </r>
    <r>
      <rPr>
        <sz val="12"/>
        <color theme="1"/>
        <rFont val="Arial"/>
        <family val="2"/>
      </rPr>
      <t xml:space="preserve"> $2.3M at NYCT and B&amp;T each, and $1.8M at SIR. Partially offsetting these results were unfavorable outcomes due to the timing of RWA payments ($4.1M) at MTA Bus, and ($1.6M) at MNR mainly due to lower project activity and higher retiree payouts.</t>
    </r>
  </si>
  <si>
    <t xml:space="preserve">Vacancies contributed to the favorable outcomes of $40.4M at NYCT, $24.6M at the LIRR, $17.7M at MTA HQ, $10.4M at B&amp;T, $2.5M at SIR, and $0.5M at GCMCOC.  Partially offsetting these results were unfavorable outcomes of ($4.7M) at MTA Bus and ($2.0M) at MNR mainly due to factors noted for the month.  </t>
  </si>
  <si>
    <r>
      <t xml:space="preserve">Unfavorable outcomes resulted from overruns totaling ($15.8M) at NYCT, ($0.9M) at MNR, and ($0.6M) at B&amp;T each due to higher vacancy/absentee coverage requirements; and ($0.9M) at MTA </t>
    </r>
    <r>
      <rPr>
        <sz val="12"/>
        <color theme="1"/>
        <rFont val="Arial"/>
        <family val="2"/>
      </rPr>
      <t>HQ due to higher MTA PD deployment requirements.</t>
    </r>
    <r>
      <rPr>
        <sz val="12"/>
        <rFont val="Arial"/>
        <family val="2"/>
      </rPr>
      <t xml:space="preserve"> These results were partially offset by favorable variances of $1.1M at the LIRR mainly due to lower weather-related overtime, other/retroactive wage accrual reversal and unscheduled service, and $0.8M at MTA Bus due to lower unscheduled service, and programmatic maintenance.</t>
    </r>
  </si>
  <si>
    <r>
      <t>NYC</t>
    </r>
    <r>
      <rPr>
        <sz val="12"/>
        <color theme="1"/>
        <rFont val="Arial"/>
        <family val="2"/>
      </rPr>
      <t>T, MTA HQ</t>
    </r>
    <r>
      <rPr>
        <sz val="12"/>
        <rFont val="Arial"/>
        <family val="2"/>
      </rPr>
      <t>, MNR and B&amp;T were unfavorable by ($60.8M), ($3.6M), ($3.4M) and ($1.8M), respectively, reflecting the continuation of drivers referenced for the month. These results were partially offset by favorable variances of $6.0M at MTA Bus and $0.9M at the LIRR, both due to the same factors noted for the month.</t>
    </r>
  </si>
  <si>
    <r>
      <t>The overall favorable outcome was mainly attributable to the t</t>
    </r>
    <r>
      <rPr>
        <sz val="12"/>
        <color theme="1"/>
        <rFont val="Arial"/>
        <family val="2"/>
      </rPr>
      <t>iming of various expenses at the following agencies: MTA HQ $22.1M for Gowanus and IT maintenance and repairs, construction services safety equipment supplies and homeless outreach;</t>
    </r>
    <r>
      <rPr>
        <sz val="12"/>
        <rFont val="Arial"/>
        <family val="2"/>
      </rPr>
      <t xml:space="preserve"> MTA Bus $1.6M for facility maintenance, bus technology, tires and tubes, and security services; and $0.8M at NYCT. These results were partially offset by unfavorable variances mainly driven by the timing of the following expenses at MNR ($1.4M) for miscellaneous maintenance and operating contracts and equipment leases, and ($1.0M) at GCMCOC.</t>
    </r>
  </si>
  <si>
    <r>
      <t>The overall favorable outcome was mainly attributable to the timing of various expenses at the following agencies:</t>
    </r>
    <r>
      <rPr>
        <sz val="12"/>
        <color rgb="FFFF0000"/>
        <rFont val="Arial"/>
        <family val="2"/>
      </rPr>
      <t xml:space="preserve"> </t>
    </r>
    <r>
      <rPr>
        <sz val="12"/>
        <color theme="1"/>
        <rFont val="Arial"/>
        <family val="2"/>
      </rPr>
      <t>MTA HQ</t>
    </r>
    <r>
      <rPr>
        <sz val="12"/>
        <rFont val="Arial"/>
        <family val="2"/>
      </rPr>
      <t xml:space="preserve"> and MTA Bus were favorable by $33.5M and $6.6M, respectively, reflecting the continuation of drivers referenced for the month; the LIRR $3.5M for JCC Building Assessment, maintenance &amp; repair contracts, waste maintenance, refuse &amp; recycling and joint facility expenses; B&amp;T $2.5M for E-ZPass tags and equipment; and MNR $1.2M for miscellaneous maintenance and operating contracts and equipment leases. These results were partially offset by unfavorable variances mainly driven by the timing of the following expenses at NYCT ($8.2M) for facility expense charges and Subways car cleaning contracts, and ($1.3M) at GCMCOC.</t>
    </r>
  </si>
  <si>
    <t>B&amp;T and MTA HQ were favorable by $3.4M and $3.3M, respectively, reflecting the continuation of drivers referenced for the month. FMTAC was favorable by $0.6M mainly due to lower incurred general &amp; administrative, commissions, and safety loss control expenses.   These results were partially offset by unfavorable variances of $3.4M at NYCT mainly due to higher credit/debit card fees, and ($2.3M) at MNR for reasons referenced for the month.</t>
  </si>
  <si>
    <t>Favorable variances: $1.2M at NYCT and $0.5M at MNR. Unfavorable variance: ($1.2M) at the LIRR. Other Agencies variances were minor.</t>
  </si>
  <si>
    <t xml:space="preserve">Timing was responsible for the unfavorable variances of ($5.7M) at NYCT and ($3.6M) at MTA HQ. Partially offsetting these unfavorable results were favorable variances of $2.4M at the LIRR, mainly due to the timing, and $1.8M at B&amp;T, mainly due to vacancies. </t>
  </si>
  <si>
    <t>Passenger revenue was favorable at NYCT, MNR, and the LIRR by $22.2M, $12.2M, and $2.4M respectively, mainly due to higher ridership and higher average fare.</t>
  </si>
  <si>
    <r>
      <t>MNR was unfavorable by ($23.9M) mainly due to the timing of the final receipt of federal American Rescue Plan Act (ARPA) funds;</t>
    </r>
    <r>
      <rPr>
        <sz val="12"/>
        <color theme="1"/>
        <rFont val="Arial"/>
        <family val="2"/>
      </rPr>
      <t xml:space="preserve"> ($4.7M) at MTA HQ and</t>
    </r>
    <r>
      <rPr>
        <sz val="12"/>
        <rFont val="Arial"/>
        <family val="2"/>
      </rPr>
      <t xml:space="preserve"> ($4.5M) at MTA Bus both mainly due to factors noted for the month; and ($1.0M) at the LIRR due to miscellaneous revenue. These results were partially offset by favorable variances of $23.3M at FMTAC mainly driven by factors noted for the month, and $1.7M at B&amp;T mainly due to the timing of E-ZPass administrative fees.  </t>
    </r>
  </si>
  <si>
    <t>The overall unfavorable outcome was mainly attributable to the timing of various expenses at the following agencies: MTA HQ ($4.7M) mainly due to the 2022 accrual impact of MTA IT maintenance and repairs; ($1.3M) at NYCT for project payments; and ($0.6M) at MTAC&amp;D. These results were partially offset by minor favorable variances at B&amp;T, the LIRR, SIR, MTA Bus, and MNR.</t>
  </si>
  <si>
    <t>MTA HQ, NYCT, and MTAC&amp;D were unfavorable by ($18.3M), ($2.9M), and ($1.9M), respectively, reflecting the continuation of drivers referenced for the month. These results were partially offset by favorable variances of $5.5M at MTA Bus for interagency charges, $1.7M at MNR for consulting and engineering services, and $1.5M at SIR for COVID cleaning.</t>
  </si>
  <si>
    <r>
      <rPr>
        <sz val="12"/>
        <color theme="1"/>
        <rFont val="Arial"/>
        <family val="2"/>
      </rPr>
      <t>MTA HQ was $7.3M favorable due to the timing of the Staten Island Resident rebate program</t>
    </r>
    <r>
      <rPr>
        <sz val="12"/>
        <color rgb="FFFF0000"/>
        <rFont val="Arial"/>
        <family val="2"/>
      </rPr>
      <t xml:space="preserve">. </t>
    </r>
    <r>
      <rPr>
        <sz val="12"/>
        <rFont val="Arial"/>
        <family val="2"/>
      </rPr>
      <t>B&amp;T was $0.7M favorable mainly due to the timing of credit/debit card fees, and NYCT was favorable by $0.5M.  Partially offsetting these results was an unfavorable variance of ($1.5M) at MNR, mainly due to higher West-of-Hudson subsidy payments.</t>
    </r>
  </si>
  <si>
    <t>The unfavorable variance mainly reflected  lower MRT receipts of $27.6M due to weaker residential mortgage activity in the MCTD, and lower PBT of $24.3M and MTA Aid of $23.6M, both due to timing. Also contributing to the unfavorable variance were lower Urban Tax receipts of $20.2M due to weaker than expected NYC commercial real estate activity. These were partially offset by favorable PMT of $24.8M, and favorable MTA Bus Subsidy of $9.4M and SIR Subsidy of $7.1M, both timing-related.</t>
  </si>
  <si>
    <t>The unfavorable variance mainly reflected unfavorable results for MRT receipts of $95.0M due to weaker residential mortgage activity in the MCTD, and lower Urban Tax receipts of $47.5M due to weaker than expected NYC commercial real estate activity. Unfavorable variance also reflected lower State Operating Assistance-18b of $47.0M, PBT of $44.5M, MTA Aid of $37.1M and PMT of $17.3M, all due to timing. These were offset by favorable receipts for MTA Bus Subsidy of $15.2M, SIR Subsidy of $10.5M, and CDOT Subsidy of $7.9M, all timing-related.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</si>
</sst>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92">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6" fontId="7" fillId="0" borderId="0" applyFont="0" applyFill="0" applyBorder="0" applyAlignment="0" applyProtection="0"/>
    <xf numFmtId="14" fontId="6" fillId="0" borderId="0" applyFont="0" applyFill="0" applyBorder="0" applyAlignment="0" applyProtection="0"/>
    <xf numFmtId="167" fontId="4" fillId="0" borderId="0" applyFont="0" applyFill="0" applyBorder="0" applyAlignment="0" applyProtection="0"/>
    <xf numFmtId="0" fontId="7" fillId="0" borderId="0" applyProtection="0"/>
    <xf numFmtId="0" fontId="7" fillId="0" borderId="0" applyProtection="0"/>
    <xf numFmtId="0" fontId="7" fillId="0" borderId="0"/>
    <xf numFmtId="0" fontId="15" fillId="0" borderId="0" applyProtection="0"/>
    <xf numFmtId="0" fontId="4" fillId="0" borderId="0" applyProtection="0"/>
    <xf numFmtId="9" fontId="15"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37" fontId="17"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0" fontId="17" fillId="0" borderId="0" applyProtection="0"/>
    <xf numFmtId="43" fontId="17" fillId="0" borderId="0" applyFont="0" applyFill="0" applyBorder="0" applyAlignment="0" applyProtection="0"/>
    <xf numFmtId="43" fontId="4" fillId="0" borderId="0" applyFont="0" applyFill="0" applyBorder="0" applyAlignment="0" applyProtection="0"/>
    <xf numFmtId="3" fontId="17" fillId="0" borderId="0" applyFont="0" applyFill="0" applyBorder="0" applyAlignment="0" applyProtection="0"/>
    <xf numFmtId="44" fontId="4" fillId="0" borderId="0" applyFont="0" applyFill="0" applyBorder="0" applyAlignment="0" applyProtection="0"/>
    <xf numFmtId="169" fontId="17" fillId="0" borderId="0" applyFont="0" applyFill="0" applyBorder="0" applyAlignment="0" applyProtection="0"/>
    <xf numFmtId="170" fontId="18" fillId="0" borderId="0">
      <protection locked="0"/>
    </xf>
    <xf numFmtId="170" fontId="18" fillId="0" borderId="0">
      <protection locked="0"/>
    </xf>
    <xf numFmtId="170" fontId="19" fillId="0" borderId="0">
      <protection locked="0"/>
    </xf>
    <xf numFmtId="170" fontId="18" fillId="0" borderId="0">
      <protection locked="0"/>
    </xf>
    <xf numFmtId="170" fontId="18" fillId="0" borderId="0">
      <protection locked="0"/>
    </xf>
    <xf numFmtId="170" fontId="18" fillId="0" borderId="0">
      <protection locked="0"/>
    </xf>
    <xf numFmtId="170"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1">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4"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4" fillId="0" borderId="0" applyFont="0" applyFill="0" applyBorder="0" applyAlignment="0" applyProtection="0"/>
    <xf numFmtId="5" fontId="4" fillId="0" borderId="0" applyFont="0" applyFill="0" applyBorder="0" applyAlignment="0" applyProtection="0"/>
    <xf numFmtId="168" fontId="4"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4" fillId="0" borderId="5" applyNumberFormat="0" applyFont="0" applyFill="0" applyAlignment="0" applyProtection="0"/>
    <xf numFmtId="0" fontId="4" fillId="3" borderId="4" applyNumberFormat="0" applyFont="0" applyBorder="0" applyAlignment="0" applyProtection="0"/>
    <xf numFmtId="0" fontId="4" fillId="0" borderId="5" applyNumberFormat="0" applyFont="0" applyFill="0" applyAlignment="0" applyProtection="0"/>
    <xf numFmtId="0" fontId="4" fillId="0" borderId="6" applyNumberFormat="0" applyFont="0" applyFill="0" applyAlignment="0" applyProtection="0"/>
    <xf numFmtId="49" fontId="32" fillId="0" borderId="0"/>
    <xf numFmtId="0" fontId="33" fillId="0" borderId="0">
      <alignment horizontal="center"/>
    </xf>
    <xf numFmtId="0" fontId="34" fillId="0" borderId="0">
      <alignment horizontal="center"/>
    </xf>
    <xf numFmtId="0" fontId="4" fillId="3" borderId="0" applyNumberFormat="0" applyFont="0" applyBorder="0" applyAlignment="0" applyProtection="0"/>
    <xf numFmtId="0" fontId="4" fillId="0" borderId="1"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3" fillId="0" borderId="0" applyProtection="0"/>
    <xf numFmtId="43" fontId="43" fillId="0" borderId="0" applyFont="0" applyFill="0" applyBorder="0" applyAlignment="0" applyProtection="0"/>
    <xf numFmtId="0" fontId="43" fillId="0" borderId="0" applyProtection="0"/>
    <xf numFmtId="0" fontId="4" fillId="0" borderId="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4"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4"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4" fillId="0" borderId="0" applyProtection="0"/>
    <xf numFmtId="0" fontId="4" fillId="0" borderId="0"/>
    <xf numFmtId="0" fontId="4" fillId="0" borderId="0">
      <protection locked="0"/>
    </xf>
    <xf numFmtId="0" fontId="4" fillId="58" borderId="22" applyNumberFormat="0" applyFont="0" applyAlignment="0" applyProtection="0"/>
    <xf numFmtId="0" fontId="4" fillId="58" borderId="22" applyNumberFormat="0" applyFont="0" applyAlignment="0" applyProtection="0"/>
    <xf numFmtId="0" fontId="81" fillId="55" borderId="23" applyNumberFormat="0" applyAlignment="0" applyProtection="0"/>
    <xf numFmtId="9" fontId="4"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69" fontId="4"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2" fillId="12" borderId="14" applyNumberFormat="0" applyFont="0" applyAlignment="0" applyProtection="0"/>
    <xf numFmtId="0" fontId="92" fillId="10" borderId="11" applyNumberFormat="0" applyAlignment="0" applyProtection="0"/>
    <xf numFmtId="0" fontId="6" fillId="0" borderId="0" applyNumberFormat="0" applyFont="0" applyFill="0" applyBorder="0" applyAlignment="0" applyProtection="0">
      <alignment horizontal="left"/>
    </xf>
    <xf numFmtId="0" fontId="21" fillId="0" borderId="1">
      <alignment horizontal="center"/>
    </xf>
    <xf numFmtId="18" fontId="6"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01" fillId="0" borderId="0"/>
    <xf numFmtId="4" fontId="10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4" borderId="0" applyNumberFormat="0" applyBorder="0" applyAlignment="0" applyProtection="0"/>
    <xf numFmtId="0" fontId="68" fillId="37" borderId="0" applyNumberFormat="0" applyBorder="0" applyAlignment="0" applyProtection="0"/>
    <xf numFmtId="0" fontId="2" fillId="18" borderId="0" applyNumberFormat="0" applyBorder="0" applyAlignment="0" applyProtection="0"/>
    <xf numFmtId="0" fontId="68" fillId="38" borderId="0" applyNumberFormat="0" applyBorder="0" applyAlignment="0" applyProtection="0"/>
    <xf numFmtId="0" fontId="2" fillId="22" borderId="0" applyNumberFormat="0" applyBorder="0" applyAlignment="0" applyProtection="0"/>
    <xf numFmtId="0" fontId="68" fillId="39" borderId="0" applyNumberFormat="0" applyBorder="0" applyAlignment="0" applyProtection="0"/>
    <xf numFmtId="0" fontId="2" fillId="26" borderId="0" applyNumberFormat="0" applyBorder="0" applyAlignment="0" applyProtection="0"/>
    <xf numFmtId="0" fontId="68" fillId="40" borderId="0" applyNumberFormat="0" applyBorder="0" applyAlignment="0" applyProtection="0"/>
    <xf numFmtId="0" fontId="2" fillId="30" borderId="0" applyNumberFormat="0" applyBorder="0" applyAlignment="0" applyProtection="0"/>
    <xf numFmtId="0" fontId="68" fillId="41" borderId="0" applyNumberFormat="0" applyBorder="0" applyAlignment="0" applyProtection="0"/>
    <xf numFmtId="0" fontId="2" fillId="34" borderId="0" applyNumberFormat="0" applyBorder="0" applyAlignment="0" applyProtection="0"/>
    <xf numFmtId="0" fontId="68" fillId="42" borderId="0" applyNumberFormat="0" applyBorder="0" applyAlignment="0" applyProtection="0"/>
    <xf numFmtId="0" fontId="2" fillId="15" borderId="0" applyNumberFormat="0" applyBorder="0" applyAlignment="0" applyProtection="0"/>
    <xf numFmtId="0" fontId="68" fillId="43" borderId="0" applyNumberFormat="0" applyBorder="0" applyAlignment="0" applyProtection="0"/>
    <xf numFmtId="0" fontId="2" fillId="19" borderId="0" applyNumberFormat="0" applyBorder="0" applyAlignment="0" applyProtection="0"/>
    <xf numFmtId="0" fontId="68" fillId="44" borderId="0" applyNumberFormat="0" applyBorder="0" applyAlignment="0" applyProtection="0"/>
    <xf numFmtId="0" fontId="2" fillId="23" borderId="0" applyNumberFormat="0" applyBorder="0" applyAlignment="0" applyProtection="0"/>
    <xf numFmtId="0" fontId="68" fillId="45" borderId="0" applyNumberFormat="0" applyBorder="0" applyAlignment="0" applyProtection="0"/>
    <xf numFmtId="0" fontId="2" fillId="27" borderId="0" applyNumberFormat="0" applyBorder="0" applyAlignment="0" applyProtection="0"/>
    <xf numFmtId="0" fontId="68" fillId="40" borderId="0" applyNumberFormat="0" applyBorder="0" applyAlignment="0" applyProtection="0"/>
    <xf numFmtId="0" fontId="2" fillId="31" borderId="0" applyNumberFormat="0" applyBorder="0" applyAlignment="0" applyProtection="0"/>
    <xf numFmtId="0" fontId="68" fillId="43" borderId="0" applyNumberFormat="0" applyBorder="0" applyAlignment="0" applyProtection="0"/>
    <xf numFmtId="0" fontId="2"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2" fillId="0" borderId="0"/>
    <xf numFmtId="0" fontId="4" fillId="0" borderId="0"/>
    <xf numFmtId="0" fontId="4" fillId="58" borderId="22" applyNumberFormat="0" applyFont="0" applyAlignment="0" applyProtection="0"/>
    <xf numFmtId="0" fontId="2" fillId="12" borderId="14" applyNumberFormat="0" applyFont="0" applyAlignment="0" applyProtection="0"/>
    <xf numFmtId="0" fontId="4"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69" fontId="107" fillId="0" borderId="0" applyFont="0" applyFill="0" applyBorder="0" applyAlignment="0" applyProtection="0"/>
    <xf numFmtId="0" fontId="113" fillId="0" borderId="0" applyNumberFormat="0" applyFill="0" applyBorder="0" applyAlignment="0" applyProtection="0"/>
    <xf numFmtId="167"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2"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22" fillId="0" borderId="0" applyFont="0" applyFill="0" applyBorder="0" applyAlignment="0" applyProtection="0"/>
    <xf numFmtId="0" fontId="121" fillId="0" borderId="0" applyProtection="0"/>
    <xf numFmtId="0" fontId="4" fillId="0" borderId="0"/>
    <xf numFmtId="0" fontId="123" fillId="0" borderId="0" applyProtection="0"/>
    <xf numFmtId="0" fontId="4" fillId="58" borderId="26" applyNumberFormat="0" applyFont="0" applyAlignment="0" applyProtection="0"/>
    <xf numFmtId="0" fontId="123" fillId="0" borderId="0" applyProtection="0"/>
    <xf numFmtId="0" fontId="4"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4"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4" fillId="58" borderId="26"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3" fillId="0" borderId="0"/>
    <xf numFmtId="0" fontId="4" fillId="0" borderId="0" applyProtection="0"/>
    <xf numFmtId="0" fontId="4" fillId="0" borderId="0" applyProtection="0"/>
    <xf numFmtId="37"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43" fontId="1"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111" fillId="55" borderId="2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37"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7" fontId="4" fillId="0" borderId="0" applyFont="0" applyFill="0" applyBorder="0" applyAlignment="0" applyProtection="0"/>
    <xf numFmtId="0" fontId="115" fillId="42" borderId="25" applyNumberFormat="0" applyAlignment="0" applyProtection="0"/>
    <xf numFmtId="0" fontId="4" fillId="0" borderId="0"/>
    <xf numFmtId="0" fontId="4" fillId="0" borderId="0"/>
    <xf numFmtId="0" fontId="1" fillId="0" borderId="0"/>
    <xf numFmtId="0" fontId="4" fillId="58" borderId="26" applyNumberFormat="0" applyFont="0" applyAlignment="0" applyProtection="0"/>
    <xf numFmtId="0" fontId="118" fillId="55" borderId="27"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119" fillId="0" borderId="28" applyNumberFormat="0" applyFill="0" applyAlignment="0" applyProtection="0"/>
    <xf numFmtId="0" fontId="4" fillId="0" borderId="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applyProtection="0"/>
    <xf numFmtId="0" fontId="4" fillId="0" borderId="0" applyProtection="0"/>
    <xf numFmtId="0" fontId="4" fillId="0" borderId="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cellStyleXfs>
  <cellXfs count="44">
    <xf numFmtId="0" fontId="0" fillId="0" borderId="0" xfId="0"/>
    <xf numFmtId="0" fontId="4" fillId="0" borderId="0" xfId="200"/>
    <xf numFmtId="0" fontId="11" fillId="0" borderId="0" xfId="200" applyFont="1"/>
    <xf numFmtId="0" fontId="13" fillId="0" borderId="0" xfId="200" applyFont="1"/>
    <xf numFmtId="0" fontId="4" fillId="4" borderId="0" xfId="200" applyFill="1"/>
    <xf numFmtId="0" fontId="37" fillId="0" borderId="0" xfId="200" applyFont="1" applyAlignment="1">
      <alignment vertical="top" wrapText="1"/>
    </xf>
    <xf numFmtId="0" fontId="12" fillId="0" borderId="2" xfId="200" applyFont="1" applyBorder="1" applyAlignment="1">
      <alignment horizontal="center"/>
    </xf>
    <xf numFmtId="0" fontId="14" fillId="0" borderId="0" xfId="200" applyFont="1" applyAlignment="1">
      <alignment horizontal="center"/>
    </xf>
    <xf numFmtId="0" fontId="14" fillId="0" borderId="0" xfId="200" applyFont="1" applyAlignment="1">
      <alignment horizontal="right"/>
    </xf>
    <xf numFmtId="0" fontId="13" fillId="4" borderId="0" xfId="200" applyFont="1" applyFill="1"/>
    <xf numFmtId="0" fontId="13" fillId="0" borderId="0" xfId="200" applyFont="1" applyAlignment="1">
      <alignment horizontal="center"/>
    </xf>
    <xf numFmtId="165" fontId="13" fillId="4" borderId="0" xfId="2" applyNumberFormat="1" applyFont="1" applyFill="1" applyBorder="1" applyAlignment="1" applyProtection="1">
      <alignment horizontal="right" vertical="top" wrapText="1"/>
    </xf>
    <xf numFmtId="0" fontId="13" fillId="4" borderId="0" xfId="2" applyNumberFormat="1" applyFont="1" applyFill="1" applyBorder="1" applyAlignment="1" applyProtection="1">
      <alignment horizontal="center" vertical="top" wrapText="1"/>
    </xf>
    <xf numFmtId="0" fontId="13" fillId="4" borderId="0" xfId="200" applyFont="1" applyFill="1" applyAlignment="1">
      <alignment vertical="top" wrapText="1"/>
    </xf>
    <xf numFmtId="0" fontId="13" fillId="4" borderId="0" xfId="200" applyFont="1" applyFill="1" applyAlignment="1">
      <alignment horizontal="center" vertical="top"/>
    </xf>
    <xf numFmtId="0" fontId="13" fillId="0" borderId="0" xfId="16" applyFont="1"/>
    <xf numFmtId="0" fontId="13" fillId="0" borderId="0" xfId="200" applyFont="1" applyAlignment="1" applyProtection="1">
      <alignment vertical="top" wrapText="1"/>
      <protection locked="0"/>
    </xf>
    <xf numFmtId="0" fontId="13" fillId="0" borderId="0" xfId="200" applyFont="1" applyAlignment="1">
      <alignment vertical="top" wrapText="1"/>
    </xf>
    <xf numFmtId="0" fontId="13" fillId="0" borderId="0" xfId="200" applyFont="1" applyAlignment="1">
      <alignment horizontal="center" vertical="top"/>
    </xf>
    <xf numFmtId="165" fontId="13" fillId="0" borderId="0" xfId="2" quotePrefix="1" applyNumberFormat="1" applyFont="1" applyFill="1" applyBorder="1" applyAlignment="1" applyProtection="1">
      <alignment horizontal="right" vertical="top" wrapText="1"/>
    </xf>
    <xf numFmtId="0" fontId="13" fillId="0" borderId="0" xfId="2" applyNumberFormat="1" applyFont="1" applyFill="1" applyBorder="1" applyAlignment="1" applyProtection="1">
      <alignment horizontal="center" vertical="top" wrapText="1"/>
    </xf>
    <xf numFmtId="165" fontId="13" fillId="0" borderId="0" xfId="2" applyNumberFormat="1" applyFont="1" applyFill="1" applyBorder="1" applyAlignment="1" applyProtection="1">
      <alignment horizontal="left" vertical="top" wrapText="1"/>
    </xf>
    <xf numFmtId="165" fontId="13" fillId="0" borderId="0" xfId="2" applyNumberFormat="1" applyFont="1" applyFill="1" applyBorder="1" applyAlignment="1" applyProtection="1">
      <alignment horizontal="right" vertical="top" wrapText="1"/>
    </xf>
    <xf numFmtId="0" fontId="13" fillId="0" borderId="0" xfId="200" applyFont="1" applyAlignment="1">
      <alignment horizontal="justify" vertical="top" wrapText="1"/>
    </xf>
    <xf numFmtId="165" fontId="42" fillId="0" borderId="0" xfId="2" applyNumberFormat="1" applyFont="1" applyFill="1" applyBorder="1" applyAlignment="1" applyProtection="1">
      <alignment horizontal="right" vertical="top" wrapText="1"/>
    </xf>
    <xf numFmtId="0" fontId="42" fillId="0" borderId="0" xfId="200" applyFont="1" applyAlignment="1">
      <alignment horizontal="justify" vertical="top" wrapText="1"/>
    </xf>
    <xf numFmtId="0" fontId="13" fillId="0" borderId="2" xfId="200" applyFont="1" applyBorder="1" applyAlignment="1">
      <alignment horizontal="justify" vertical="top" wrapText="1"/>
    </xf>
    <xf numFmtId="0" fontId="4" fillId="0" borderId="2" xfId="200" applyBorder="1"/>
    <xf numFmtId="0" fontId="13" fillId="0" borderId="2" xfId="200" applyFont="1" applyBorder="1"/>
    <xf numFmtId="0" fontId="42" fillId="0" borderId="0" xfId="200" applyFont="1" applyAlignment="1">
      <alignment vertical="top" wrapText="1"/>
    </xf>
    <xf numFmtId="0" fontId="42" fillId="0" borderId="0" xfId="200" applyFont="1" applyAlignment="1">
      <alignment horizontal="center" vertical="top"/>
    </xf>
    <xf numFmtId="0" fontId="12" fillId="0" borderId="0" xfId="200" applyFont="1" applyAlignment="1">
      <alignment horizontal="left" vertical="top" wrapText="1"/>
    </xf>
    <xf numFmtId="0" fontId="12" fillId="0" borderId="3" xfId="200" applyFont="1" applyBorder="1" applyAlignment="1">
      <alignment horizontal="left" vertical="top" wrapText="1"/>
    </xf>
    <xf numFmtId="0" fontId="11" fillId="0" borderId="0" xfId="200" applyFont="1" applyAlignment="1">
      <alignment horizontal="center"/>
    </xf>
    <xf numFmtId="17" fontId="11" fillId="0" borderId="0" xfId="200" quotePrefix="1" applyNumberFormat="1" applyFont="1" applyAlignment="1">
      <alignment horizontal="center"/>
    </xf>
    <xf numFmtId="0" fontId="12" fillId="0" borderId="0" xfId="200" applyFont="1" applyAlignment="1">
      <alignment horizontal="left" wrapText="1"/>
    </xf>
    <xf numFmtId="0" fontId="12" fillId="0" borderId="2" xfId="200" applyFont="1" applyBorder="1" applyAlignment="1">
      <alignment horizontal="left" wrapText="1"/>
    </xf>
    <xf numFmtId="0" fontId="13" fillId="0" borderId="0" xfId="200" applyFont="1" applyAlignment="1">
      <alignment horizontal="center"/>
    </xf>
    <xf numFmtId="0" fontId="13" fillId="0" borderId="2" xfId="200" applyFont="1" applyBorder="1" applyAlignment="1">
      <alignment horizontal="center"/>
    </xf>
    <xf numFmtId="0" fontId="12" fillId="0" borderId="0" xfId="200" applyFont="1" applyAlignment="1">
      <alignment horizontal="center"/>
    </xf>
    <xf numFmtId="0" fontId="13" fillId="0" borderId="0" xfId="200" applyFont="1" applyBorder="1" applyAlignment="1">
      <alignment vertical="top" wrapText="1"/>
    </xf>
    <xf numFmtId="0" fontId="13" fillId="0" borderId="0" xfId="200" applyFont="1" applyBorder="1" applyAlignment="1">
      <alignment horizontal="center" vertical="top"/>
    </xf>
    <xf numFmtId="0" fontId="13" fillId="0" borderId="0" xfId="200" applyFont="1" applyBorder="1" applyAlignment="1">
      <alignment horizontal="justify" vertical="top" wrapText="1"/>
    </xf>
    <xf numFmtId="0" fontId="4" fillId="0" borderId="0" xfId="200" applyBorder="1"/>
  </cellXfs>
  <cellStyles count="2192">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refreshError="1"/>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M61"/>
  <sheetViews>
    <sheetView tabSelected="1" topLeftCell="B1" zoomScale="85" zoomScaleNormal="85" zoomScaleSheetLayoutView="90" workbookViewId="0">
      <pane xSplit="2" ySplit="11" topLeftCell="D12" activePane="bottomRight" state="frozen"/>
      <selection activeCell="B1" sqref="B1"/>
      <selection pane="topRight" activeCell="D1" sqref="D1"/>
      <selection pane="bottomLeft" activeCell="B12" sqref="B12"/>
      <selection pane="bottomRight" activeCell="B12" sqref="B12"/>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7" ht="18">
      <c r="B1" s="33" t="s">
        <v>0</v>
      </c>
      <c r="C1" s="33"/>
      <c r="D1" s="33"/>
      <c r="E1" s="33"/>
      <c r="F1" s="33"/>
      <c r="G1" s="33"/>
      <c r="H1" s="33"/>
      <c r="I1" s="33"/>
      <c r="J1" s="33"/>
      <c r="K1" s="33"/>
      <c r="L1" s="33"/>
    </row>
    <row r="2" spans="2:17" ht="18.75" customHeight="1">
      <c r="B2" s="33" t="s">
        <v>46</v>
      </c>
      <c r="C2" s="33"/>
      <c r="D2" s="33"/>
      <c r="E2" s="33"/>
      <c r="F2" s="33"/>
      <c r="G2" s="33"/>
      <c r="H2" s="33"/>
      <c r="I2" s="33"/>
      <c r="J2" s="33"/>
      <c r="K2" s="33"/>
      <c r="L2" s="33"/>
      <c r="M2" s="2"/>
      <c r="N2" s="2"/>
      <c r="O2" s="2"/>
      <c r="P2" s="2"/>
      <c r="Q2" s="2"/>
    </row>
    <row r="3" spans="2:17" ht="18.75" customHeight="1">
      <c r="B3" s="33" t="s">
        <v>47</v>
      </c>
      <c r="C3" s="33"/>
      <c r="D3" s="33"/>
      <c r="E3" s="33"/>
      <c r="F3" s="33"/>
      <c r="G3" s="33"/>
      <c r="H3" s="33"/>
      <c r="I3" s="33"/>
      <c r="J3" s="33"/>
      <c r="K3" s="33"/>
      <c r="L3" s="33"/>
    </row>
    <row r="4" spans="2:17" ht="18.75" customHeight="1">
      <c r="B4" s="34" t="str">
        <f>G7&amp;" 2023"</f>
        <v>April 2023</v>
      </c>
      <c r="C4" s="34"/>
      <c r="D4" s="34"/>
      <c r="E4" s="34"/>
      <c r="F4" s="34"/>
      <c r="G4" s="34"/>
      <c r="H4" s="34"/>
      <c r="I4" s="34"/>
      <c r="J4" s="34"/>
      <c r="K4" s="34"/>
      <c r="L4" s="34"/>
    </row>
    <row r="5" spans="2:17" s="3" customFormat="1" ht="18" customHeight="1">
      <c r="B5" s="39" t="s">
        <v>1</v>
      </c>
      <c r="C5" s="39"/>
      <c r="D5" s="39"/>
      <c r="E5" s="39"/>
      <c r="F5" s="39"/>
      <c r="G5" s="39"/>
      <c r="H5" s="39"/>
      <c r="I5" s="39"/>
      <c r="J5" s="39"/>
      <c r="K5" s="39"/>
      <c r="L5" s="39"/>
    </row>
    <row r="6" spans="2:17" s="3" customFormat="1" ht="15"/>
    <row r="7" spans="2:17" s="3" customFormat="1" ht="22.5" customHeight="1">
      <c r="G7" s="6" t="s">
        <v>51</v>
      </c>
      <c r="L7" s="6" t="str">
        <f>B4&amp;" YEAR-TO-DATE"</f>
        <v>April 2023 YEAR-TO-DATE</v>
      </c>
    </row>
    <row r="8" spans="2:17" s="3" customFormat="1" ht="46.5" customHeight="1">
      <c r="K8" s="10"/>
    </row>
    <row r="9" spans="2:17" s="3" customFormat="1" ht="15">
      <c r="B9" s="35" t="s">
        <v>18</v>
      </c>
      <c r="C9" s="10" t="s">
        <v>10</v>
      </c>
      <c r="D9" s="37" t="s">
        <v>28</v>
      </c>
      <c r="E9" s="37"/>
      <c r="F9" s="10"/>
      <c r="I9" s="37" t="s">
        <v>28</v>
      </c>
      <c r="J9" s="37"/>
      <c r="K9" s="10"/>
    </row>
    <row r="10" spans="2:17" s="3" customFormat="1" ht="17.25" customHeight="1">
      <c r="B10" s="36"/>
      <c r="C10" s="7" t="s">
        <v>11</v>
      </c>
      <c r="D10" s="38" t="s">
        <v>29</v>
      </c>
      <c r="E10" s="38"/>
      <c r="F10" s="10"/>
      <c r="G10" s="7" t="s">
        <v>12</v>
      </c>
      <c r="I10" s="38" t="s">
        <v>29</v>
      </c>
      <c r="J10" s="38"/>
      <c r="K10" s="10"/>
      <c r="L10" s="7" t="s">
        <v>12</v>
      </c>
    </row>
    <row r="11" spans="2:17" s="3" customFormat="1" ht="38.25" customHeight="1">
      <c r="D11" s="8" t="s">
        <v>13</v>
      </c>
      <c r="E11" s="8" t="s">
        <v>14</v>
      </c>
      <c r="F11" s="7"/>
      <c r="I11" s="8" t="s">
        <v>13</v>
      </c>
      <c r="J11" s="8" t="s">
        <v>14</v>
      </c>
    </row>
    <row r="12" spans="2:17" s="3" customFormat="1" ht="72" customHeight="1">
      <c r="B12" s="17" t="s">
        <v>30</v>
      </c>
      <c r="C12" s="18" t="s">
        <v>15</v>
      </c>
      <c r="D12" s="22">
        <v>0.1</v>
      </c>
      <c r="E12" s="22">
        <v>0</v>
      </c>
      <c r="F12" s="20"/>
      <c r="G12" s="23" t="s">
        <v>66</v>
      </c>
      <c r="I12" s="22">
        <v>36.200000000000003</v>
      </c>
      <c r="J12" s="22">
        <v>2.6</v>
      </c>
      <c r="K12" s="20"/>
      <c r="L12" s="23" t="s">
        <v>117</v>
      </c>
    </row>
    <row r="13" spans="2:17" s="3" customFormat="1" ht="35.25" customHeight="1">
      <c r="B13" s="17" t="s">
        <v>31</v>
      </c>
      <c r="C13" s="18" t="s">
        <v>15</v>
      </c>
      <c r="D13" s="22">
        <v>8.8000000000000007</v>
      </c>
      <c r="E13" s="22">
        <v>4.5999999999999996</v>
      </c>
      <c r="F13" s="23"/>
      <c r="G13" s="23" t="s">
        <v>50</v>
      </c>
      <c r="H13" s="23"/>
      <c r="I13" s="22">
        <v>44.7</v>
      </c>
      <c r="J13" s="22">
        <v>6.3</v>
      </c>
      <c r="K13" s="23"/>
      <c r="L13" s="23" t="s">
        <v>50</v>
      </c>
    </row>
    <row r="14" spans="2:17" s="3" customFormat="1" ht="153.75" customHeight="1">
      <c r="B14" s="17" t="s">
        <v>32</v>
      </c>
      <c r="C14" s="18" t="s">
        <v>15</v>
      </c>
      <c r="D14" s="22">
        <v>9.8000000000000007</v>
      </c>
      <c r="E14" s="22">
        <v>16</v>
      </c>
      <c r="F14" s="23"/>
      <c r="G14" s="23" t="s">
        <v>107</v>
      </c>
      <c r="H14" s="23"/>
      <c r="I14" s="22">
        <v>-8.3000000000000007</v>
      </c>
      <c r="J14" s="22">
        <v>-3</v>
      </c>
      <c r="K14" s="23"/>
      <c r="L14" s="23" t="s">
        <v>118</v>
      </c>
    </row>
    <row r="15" spans="2:17" s="3" customFormat="1" ht="107.25" customHeight="1">
      <c r="B15" s="17" t="s">
        <v>34</v>
      </c>
      <c r="C15" s="18" t="s">
        <v>15</v>
      </c>
      <c r="D15" s="24">
        <v>16.5</v>
      </c>
      <c r="E15" s="24">
        <v>3.5</v>
      </c>
      <c r="F15" s="25"/>
      <c r="G15" s="25" t="s">
        <v>108</v>
      </c>
      <c r="H15" s="23"/>
      <c r="I15" s="22">
        <v>89.6</v>
      </c>
      <c r="J15" s="22">
        <v>4.7</v>
      </c>
      <c r="K15" s="23"/>
      <c r="L15" s="25" t="s">
        <v>109</v>
      </c>
    </row>
    <row r="16" spans="2:17" s="3" customFormat="1" ht="152.25" customHeight="1">
      <c r="B16" s="17" t="s">
        <v>35</v>
      </c>
      <c r="C16" s="18" t="s">
        <v>15</v>
      </c>
      <c r="D16" s="22">
        <v>-16.399999999999999</v>
      </c>
      <c r="E16" s="22">
        <v>-23.2</v>
      </c>
      <c r="F16" s="23"/>
      <c r="G16" s="23" t="s">
        <v>110</v>
      </c>
      <c r="H16" s="23"/>
      <c r="I16" s="22">
        <v>-62.8</v>
      </c>
      <c r="J16" s="22">
        <v>-21.5</v>
      </c>
      <c r="K16" s="23"/>
      <c r="L16" s="23" t="s">
        <v>111</v>
      </c>
    </row>
    <row r="17" spans="2:13" s="3" customFormat="1" ht="138.75" customHeight="1">
      <c r="B17" s="17" t="s">
        <v>36</v>
      </c>
      <c r="C17" s="18" t="s">
        <v>15</v>
      </c>
      <c r="D17" s="22">
        <v>9.1</v>
      </c>
      <c r="E17" s="22">
        <v>6.7</v>
      </c>
      <c r="F17" s="23"/>
      <c r="G17" s="23" t="s">
        <v>88</v>
      </c>
      <c r="H17" s="23"/>
      <c r="I17" s="22">
        <v>43.6</v>
      </c>
      <c r="J17" s="22">
        <v>7.9</v>
      </c>
      <c r="K17" s="23"/>
      <c r="L17" s="23" t="s">
        <v>89</v>
      </c>
    </row>
    <row r="18" spans="2:13" s="28" customFormat="1" ht="125.25" customHeight="1">
      <c r="B18" s="17" t="s">
        <v>40</v>
      </c>
      <c r="C18" s="18" t="s">
        <v>15</v>
      </c>
      <c r="D18" s="22">
        <v>-5.8</v>
      </c>
      <c r="E18" s="22">
        <v>-8.5</v>
      </c>
      <c r="F18" s="23"/>
      <c r="G18" s="23" t="s">
        <v>90</v>
      </c>
      <c r="H18" s="23"/>
      <c r="I18" s="22">
        <v>6.5</v>
      </c>
      <c r="J18" s="22">
        <v>2.4</v>
      </c>
      <c r="K18" s="23"/>
      <c r="L18" s="23" t="s">
        <v>91</v>
      </c>
    </row>
    <row r="19" spans="2:13" s="15" customFormat="1" ht="118.5" customHeight="1">
      <c r="B19" s="17" t="s">
        <v>2</v>
      </c>
      <c r="C19" s="18" t="s">
        <v>15</v>
      </c>
      <c r="D19" s="22">
        <v>-5.6</v>
      </c>
      <c r="E19" s="22">
        <v>-5.3</v>
      </c>
      <c r="F19" s="23"/>
      <c r="G19" s="23" t="s">
        <v>116</v>
      </c>
      <c r="H19" s="23"/>
      <c r="I19" s="22">
        <v>-7.4</v>
      </c>
      <c r="J19" s="22">
        <v>-1.7</v>
      </c>
      <c r="K19" s="23"/>
      <c r="L19" s="23" t="s">
        <v>92</v>
      </c>
    </row>
    <row r="20" spans="2:13" s="3" customFormat="1" ht="138.75" customHeight="1">
      <c r="B20" s="17" t="s">
        <v>3</v>
      </c>
      <c r="C20" s="18" t="s">
        <v>15</v>
      </c>
      <c r="D20" s="22">
        <v>-2</v>
      </c>
      <c r="E20" s="22">
        <v>-2.2000000000000002</v>
      </c>
      <c r="F20" s="23"/>
      <c r="G20" s="23" t="s">
        <v>93</v>
      </c>
      <c r="H20" s="23"/>
      <c r="I20" s="22">
        <v>5.8</v>
      </c>
      <c r="J20" s="22">
        <v>1.6</v>
      </c>
      <c r="K20" s="23"/>
      <c r="L20" s="23" t="s">
        <v>94</v>
      </c>
    </row>
    <row r="21" spans="2:13" ht="96.75" customHeight="1">
      <c r="B21" s="17" t="s">
        <v>4</v>
      </c>
      <c r="C21" s="18" t="s">
        <v>15</v>
      </c>
      <c r="D21" s="22">
        <v>2.8</v>
      </c>
      <c r="E21" s="22">
        <v>8.1999999999999993</v>
      </c>
      <c r="F21" s="23"/>
      <c r="G21" s="23" t="s">
        <v>77</v>
      </c>
      <c r="H21" s="23"/>
      <c r="I21" s="22">
        <v>-4.3</v>
      </c>
      <c r="J21" s="22">
        <v>-2.9</v>
      </c>
      <c r="K21" s="23"/>
      <c r="L21" s="23" t="s">
        <v>78</v>
      </c>
    </row>
    <row r="22" spans="2:13" ht="79.5" customHeight="1">
      <c r="B22" s="17" t="s">
        <v>38</v>
      </c>
      <c r="C22" s="18" t="s">
        <v>15</v>
      </c>
      <c r="D22" s="22">
        <v>16.600000000000001</v>
      </c>
      <c r="E22" s="22">
        <v>32.5</v>
      </c>
      <c r="F22" s="23"/>
      <c r="G22" s="23" t="s">
        <v>95</v>
      </c>
      <c r="H22" s="23"/>
      <c r="I22" s="22">
        <v>25.3</v>
      </c>
      <c r="J22" s="22">
        <v>11.6</v>
      </c>
      <c r="K22" s="23"/>
      <c r="L22" s="23" t="s">
        <v>96</v>
      </c>
    </row>
    <row r="23" spans="2:13" ht="66" customHeight="1">
      <c r="B23" s="17" t="s">
        <v>6</v>
      </c>
      <c r="C23" s="18" t="s">
        <v>15</v>
      </c>
      <c r="D23" s="22">
        <v>1.6</v>
      </c>
      <c r="E23" s="22">
        <v>8</v>
      </c>
      <c r="F23" s="23"/>
      <c r="G23" s="23" t="s">
        <v>97</v>
      </c>
      <c r="H23" s="23"/>
      <c r="I23" s="22">
        <v>4.2</v>
      </c>
      <c r="J23" s="22">
        <v>4.8</v>
      </c>
      <c r="K23" s="23"/>
      <c r="L23" s="23" t="s">
        <v>98</v>
      </c>
    </row>
    <row r="24" spans="2:13" ht="86.25" customHeight="1">
      <c r="B24" s="17" t="s">
        <v>5</v>
      </c>
      <c r="C24" s="18" t="s">
        <v>15</v>
      </c>
      <c r="D24" s="22">
        <v>2</v>
      </c>
      <c r="E24" s="22">
        <v>37.4</v>
      </c>
      <c r="F24" s="23"/>
      <c r="G24" s="23" t="s">
        <v>99</v>
      </c>
      <c r="H24" s="23"/>
      <c r="I24" s="22">
        <v>8</v>
      </c>
      <c r="J24" s="22">
        <v>40.1</v>
      </c>
      <c r="K24" s="23"/>
      <c r="L24" s="23" t="s">
        <v>100</v>
      </c>
    </row>
    <row r="25" spans="2:13" s="15" customFormat="1" ht="92.25" customHeight="1">
      <c r="B25" s="17" t="s">
        <v>20</v>
      </c>
      <c r="C25" s="18" t="s">
        <v>15</v>
      </c>
      <c r="D25" s="22">
        <v>7</v>
      </c>
      <c r="E25" s="22">
        <v>19</v>
      </c>
      <c r="F25" s="23"/>
      <c r="G25" s="23" t="s">
        <v>101</v>
      </c>
      <c r="H25" s="23"/>
      <c r="I25" s="22">
        <v>22.8</v>
      </c>
      <c r="J25" s="22">
        <v>15.3</v>
      </c>
      <c r="K25" s="23"/>
      <c r="L25" s="23" t="s">
        <v>102</v>
      </c>
    </row>
    <row r="26" spans="2:13" ht="45.75" customHeight="1">
      <c r="B26" s="17" t="s">
        <v>22</v>
      </c>
      <c r="C26" s="18" t="s">
        <v>15</v>
      </c>
      <c r="D26" s="22">
        <v>-2.8</v>
      </c>
      <c r="E26" s="22">
        <v>-7.2</v>
      </c>
      <c r="F26" s="23"/>
      <c r="G26" s="23" t="s">
        <v>67</v>
      </c>
      <c r="H26" s="23"/>
      <c r="I26" s="22">
        <v>-7.9</v>
      </c>
      <c r="J26" s="22">
        <v>-5.0999999999999996</v>
      </c>
      <c r="K26" s="23"/>
      <c r="L26" s="23" t="s">
        <v>68</v>
      </c>
    </row>
    <row r="27" spans="2:13" ht="201.75" customHeight="1">
      <c r="B27" s="17" t="s">
        <v>23</v>
      </c>
      <c r="C27" s="18" t="s">
        <v>15</v>
      </c>
      <c r="D27" s="22">
        <v>22.6</v>
      </c>
      <c r="E27" s="22">
        <v>30.2</v>
      </c>
      <c r="F27" s="23"/>
      <c r="G27" s="23" t="s">
        <v>112</v>
      </c>
      <c r="H27" s="23"/>
      <c r="I27" s="22">
        <v>38.200000000000003</v>
      </c>
      <c r="J27" s="22">
        <v>12.7</v>
      </c>
      <c r="K27" s="23"/>
      <c r="L27" s="23" t="s">
        <v>113</v>
      </c>
    </row>
    <row r="28" spans="2:13" ht="125.25" customHeight="1">
      <c r="B28" s="17" t="s">
        <v>24</v>
      </c>
      <c r="C28" s="18" t="s">
        <v>15</v>
      </c>
      <c r="D28" s="22">
        <v>-3.8</v>
      </c>
      <c r="E28" s="22">
        <v>-7.5</v>
      </c>
      <c r="F28" s="23"/>
      <c r="G28" s="23" t="s">
        <v>119</v>
      </c>
      <c r="H28" s="23"/>
      <c r="I28" s="22">
        <v>-14.2</v>
      </c>
      <c r="J28" s="22">
        <v>-7.3</v>
      </c>
      <c r="K28" s="23"/>
      <c r="L28" s="23" t="s">
        <v>120</v>
      </c>
    </row>
    <row r="29" spans="2:13" ht="141" customHeight="1">
      <c r="B29" s="17" t="s">
        <v>25</v>
      </c>
      <c r="C29" s="18" t="s">
        <v>15</v>
      </c>
      <c r="D29" s="22">
        <v>12.9</v>
      </c>
      <c r="E29" s="22">
        <v>22.8</v>
      </c>
      <c r="F29" s="23"/>
      <c r="G29" s="23" t="s">
        <v>105</v>
      </c>
      <c r="H29" s="23"/>
      <c r="I29" s="22">
        <v>14.9</v>
      </c>
      <c r="J29" s="22">
        <v>6.6</v>
      </c>
      <c r="K29" s="23"/>
      <c r="L29" s="23" t="s">
        <v>106</v>
      </c>
      <c r="M29" s="16"/>
    </row>
    <row r="30" spans="2:13" s="15" customFormat="1" ht="136.5" customHeight="1">
      <c r="B30" s="17" t="s">
        <v>26</v>
      </c>
      <c r="C30" s="18" t="s">
        <v>15</v>
      </c>
      <c r="D30" s="22">
        <v>6.9</v>
      </c>
      <c r="E30" s="22">
        <v>25.2</v>
      </c>
      <c r="F30" s="23"/>
      <c r="G30" s="23" t="s">
        <v>121</v>
      </c>
      <c r="H30" s="23"/>
      <c r="I30" s="22">
        <v>1.5</v>
      </c>
      <c r="J30" s="22">
        <v>1.7</v>
      </c>
      <c r="K30" s="23"/>
      <c r="L30" s="23" t="s">
        <v>114</v>
      </c>
    </row>
    <row r="31" spans="2:13" ht="30.75" customHeight="1">
      <c r="B31" s="17" t="s">
        <v>21</v>
      </c>
      <c r="C31" s="18" t="s">
        <v>15</v>
      </c>
      <c r="D31" s="22">
        <v>0.2</v>
      </c>
      <c r="E31" s="22">
        <v>77.3</v>
      </c>
      <c r="F31" s="23"/>
      <c r="G31" s="23" t="s">
        <v>39</v>
      </c>
      <c r="H31" s="23"/>
      <c r="I31" s="22">
        <v>-0.5</v>
      </c>
      <c r="J31" s="22">
        <v>-59.1</v>
      </c>
      <c r="K31" s="23"/>
      <c r="L31" s="23" t="s">
        <v>39</v>
      </c>
    </row>
    <row r="32" spans="2:13" s="3" customFormat="1" ht="86.25" customHeight="1">
      <c r="B32" s="17" t="s">
        <v>7</v>
      </c>
      <c r="C32" s="18" t="s">
        <v>15</v>
      </c>
      <c r="D32" s="22">
        <v>-2.8</v>
      </c>
      <c r="E32" s="22">
        <v>-1</v>
      </c>
      <c r="F32" s="23"/>
      <c r="G32" s="23" t="s">
        <v>69</v>
      </c>
      <c r="H32" s="23"/>
      <c r="I32" s="22">
        <v>-27.1</v>
      </c>
      <c r="J32" s="22">
        <v>-2.5</v>
      </c>
      <c r="K32" s="23"/>
      <c r="L32" s="23" t="s">
        <v>70</v>
      </c>
    </row>
    <row r="33" spans="2:12" s="3" customFormat="1" ht="39" customHeight="1">
      <c r="B33" s="17" t="s">
        <v>42</v>
      </c>
      <c r="C33" s="18" t="s">
        <v>15</v>
      </c>
      <c r="D33" s="22">
        <v>4.3</v>
      </c>
      <c r="E33" s="22" t="s">
        <v>19</v>
      </c>
      <c r="F33" s="23"/>
      <c r="G33" s="23" t="s">
        <v>71</v>
      </c>
      <c r="H33" s="23"/>
      <c r="I33" s="22">
        <v>17.7</v>
      </c>
      <c r="J33" s="22" t="s">
        <v>19</v>
      </c>
      <c r="K33" s="23"/>
      <c r="L33" s="23" t="s">
        <v>72</v>
      </c>
    </row>
    <row r="34" spans="2:12" s="3" customFormat="1" ht="60" customHeight="1">
      <c r="B34" s="17" t="s">
        <v>45</v>
      </c>
      <c r="C34" s="18" t="s">
        <v>15</v>
      </c>
      <c r="D34" s="22">
        <v>7.1</v>
      </c>
      <c r="E34" s="22" t="s">
        <v>19</v>
      </c>
      <c r="F34" s="23"/>
      <c r="G34" s="23" t="s">
        <v>73</v>
      </c>
      <c r="H34" s="23"/>
      <c r="I34" s="22">
        <v>29.3</v>
      </c>
      <c r="J34" s="22" t="s">
        <v>19</v>
      </c>
      <c r="K34" s="23"/>
      <c r="L34" s="23" t="s">
        <v>74</v>
      </c>
    </row>
    <row r="35" spans="2:12" s="3" customFormat="1" ht="90" customHeight="1">
      <c r="B35" s="29" t="s">
        <v>49</v>
      </c>
      <c r="C35" s="30" t="s">
        <v>15</v>
      </c>
      <c r="D35" s="24">
        <v>6</v>
      </c>
      <c r="E35" s="24" t="s">
        <v>19</v>
      </c>
      <c r="F35" s="25"/>
      <c r="G35" s="25" t="s">
        <v>103</v>
      </c>
      <c r="H35" s="25"/>
      <c r="I35" s="24">
        <v>-2.6</v>
      </c>
      <c r="J35" s="24">
        <v>-58</v>
      </c>
      <c r="K35" s="23"/>
      <c r="L35" s="25" t="s">
        <v>104</v>
      </c>
    </row>
    <row r="36" spans="2:12" s="3" customFormat="1" ht="38.1" customHeight="1">
      <c r="B36" s="17" t="s">
        <v>8</v>
      </c>
      <c r="C36" s="18" t="s">
        <v>15</v>
      </c>
      <c r="D36" s="22">
        <v>0.4</v>
      </c>
      <c r="E36" s="22">
        <v>75.2</v>
      </c>
      <c r="F36" s="23"/>
      <c r="G36" s="23" t="s">
        <v>75</v>
      </c>
      <c r="H36" s="23"/>
      <c r="I36" s="22">
        <v>-3.5</v>
      </c>
      <c r="J36" s="24" t="s">
        <v>19</v>
      </c>
      <c r="K36" s="23"/>
      <c r="L36" s="23" t="s">
        <v>76</v>
      </c>
    </row>
    <row r="37" spans="2:12" s="15" customFormat="1" ht="58.5" customHeight="1">
      <c r="B37" s="32" t="s">
        <v>43</v>
      </c>
      <c r="C37" s="32"/>
      <c r="D37" s="32"/>
      <c r="E37" s="32"/>
      <c r="F37" s="32"/>
      <c r="G37" s="32"/>
      <c r="H37" s="32"/>
      <c r="I37" s="32"/>
      <c r="J37" s="32"/>
      <c r="K37" s="32"/>
      <c r="L37" s="32"/>
    </row>
    <row r="38" spans="2:12" s="15" customFormat="1" ht="15.75">
      <c r="B38" s="31"/>
      <c r="C38" s="31"/>
      <c r="D38" s="31"/>
      <c r="E38" s="31"/>
      <c r="F38" s="31"/>
      <c r="G38" s="31"/>
      <c r="H38" s="31"/>
      <c r="I38" s="31"/>
      <c r="J38" s="31"/>
      <c r="K38" s="31"/>
      <c r="L38" s="31"/>
    </row>
    <row r="39" spans="2:12" s="15" customFormat="1" ht="75" customHeight="1">
      <c r="B39" s="17" t="s">
        <v>33</v>
      </c>
      <c r="C39" s="18" t="s">
        <v>17</v>
      </c>
      <c r="D39" s="22">
        <v>-4.5999999999999996</v>
      </c>
      <c r="E39" s="22">
        <v>-2.6</v>
      </c>
      <c r="F39" s="23"/>
      <c r="G39" s="23" t="s">
        <v>54</v>
      </c>
      <c r="H39" s="23"/>
      <c r="I39" s="22">
        <v>-83.9</v>
      </c>
      <c r="J39" s="22">
        <v>-11.5</v>
      </c>
      <c r="K39" s="23"/>
      <c r="L39" s="23" t="s">
        <v>55</v>
      </c>
    </row>
    <row r="40" spans="2:12" ht="57" customHeight="1">
      <c r="B40" s="17" t="s">
        <v>34</v>
      </c>
      <c r="C40" s="18" t="s">
        <v>17</v>
      </c>
      <c r="D40" s="22">
        <v>6.6</v>
      </c>
      <c r="E40" s="22">
        <v>10.9</v>
      </c>
      <c r="F40" s="23"/>
      <c r="G40" s="23" t="s">
        <v>56</v>
      </c>
      <c r="H40" s="23"/>
      <c r="I40" s="22">
        <v>42.2</v>
      </c>
      <c r="J40" s="22">
        <v>17.100000000000001</v>
      </c>
      <c r="K40" s="23"/>
      <c r="L40" s="23" t="s">
        <v>57</v>
      </c>
    </row>
    <row r="41" spans="2:12" ht="60" customHeight="1">
      <c r="B41" s="17" t="s">
        <v>35</v>
      </c>
      <c r="C41" s="18" t="s">
        <v>17</v>
      </c>
      <c r="D41" s="22">
        <v>-5.7</v>
      </c>
      <c r="E41" s="22">
        <v>-34.200000000000003</v>
      </c>
      <c r="F41" s="23"/>
      <c r="G41" s="23" t="s">
        <v>58</v>
      </c>
      <c r="H41" s="23"/>
      <c r="I41" s="22">
        <v>-6.8</v>
      </c>
      <c r="J41" s="22">
        <v>-9.5</v>
      </c>
      <c r="K41" s="23"/>
      <c r="L41" s="23" t="s">
        <v>59</v>
      </c>
    </row>
    <row r="42" spans="2:12" ht="42" customHeight="1">
      <c r="B42" s="17" t="s">
        <v>36</v>
      </c>
      <c r="C42" s="18" t="s">
        <v>17</v>
      </c>
      <c r="D42" s="22">
        <v>-0.2</v>
      </c>
      <c r="E42" s="22">
        <v>-2.4</v>
      </c>
      <c r="F42" s="23"/>
      <c r="G42" s="23" t="s">
        <v>81</v>
      </c>
      <c r="H42" s="23"/>
      <c r="I42" s="22">
        <v>2.2999999999999998</v>
      </c>
      <c r="J42" s="22">
        <v>8.1</v>
      </c>
      <c r="K42" s="23"/>
      <c r="L42" s="23" t="s">
        <v>82</v>
      </c>
    </row>
    <row r="43" spans="2:12" ht="29.25" customHeight="1">
      <c r="B43" s="17" t="s">
        <v>37</v>
      </c>
      <c r="C43" s="18" t="s">
        <v>17</v>
      </c>
      <c r="D43" s="22">
        <v>0.1</v>
      </c>
      <c r="E43" s="22">
        <v>10</v>
      </c>
      <c r="F43" s="23"/>
      <c r="G43" s="23" t="s">
        <v>41</v>
      </c>
      <c r="H43" s="23"/>
      <c r="I43" s="22">
        <v>0.4</v>
      </c>
      <c r="J43" s="22">
        <v>7.5</v>
      </c>
      <c r="K43" s="23"/>
      <c r="L43" s="23" t="s">
        <v>41</v>
      </c>
    </row>
    <row r="44" spans="2:12" ht="52.5" customHeight="1">
      <c r="B44" s="17" t="s">
        <v>2</v>
      </c>
      <c r="C44" s="18" t="s">
        <v>17</v>
      </c>
      <c r="D44" s="22">
        <v>-1</v>
      </c>
      <c r="E44" s="22">
        <v>-11.3</v>
      </c>
      <c r="F44" s="23"/>
      <c r="G44" s="23" t="s">
        <v>85</v>
      </c>
      <c r="H44" s="23"/>
      <c r="I44" s="22">
        <v>1.2</v>
      </c>
      <c r="J44" s="22">
        <v>3.6</v>
      </c>
      <c r="K44" s="23"/>
      <c r="L44" s="23" t="s">
        <v>86</v>
      </c>
    </row>
    <row r="45" spans="2:12" ht="55.5" customHeight="1">
      <c r="B45" s="17" t="s">
        <v>3</v>
      </c>
      <c r="C45" s="18" t="s">
        <v>17</v>
      </c>
      <c r="D45" s="22">
        <v>0.5</v>
      </c>
      <c r="E45" s="22">
        <v>2.6</v>
      </c>
      <c r="F45" s="23"/>
      <c r="G45" s="23" t="s">
        <v>115</v>
      </c>
      <c r="H45" s="23"/>
      <c r="I45" s="22">
        <v>8.6</v>
      </c>
      <c r="J45" s="22">
        <v>10</v>
      </c>
      <c r="K45" s="23"/>
      <c r="L45" s="23" t="s">
        <v>87</v>
      </c>
    </row>
    <row r="46" spans="2:12" ht="62.25" customHeight="1">
      <c r="B46" s="17" t="s">
        <v>4</v>
      </c>
      <c r="C46" s="18" t="s">
        <v>17</v>
      </c>
      <c r="D46" s="22">
        <v>-2.9</v>
      </c>
      <c r="E46" s="22">
        <v>-8.6</v>
      </c>
      <c r="F46" s="23"/>
      <c r="G46" s="23" t="s">
        <v>79</v>
      </c>
      <c r="H46" s="23"/>
      <c r="I46" s="22">
        <v>3.1</v>
      </c>
      <c r="J46" s="22">
        <v>2.1</v>
      </c>
      <c r="K46" s="23"/>
      <c r="L46" s="23" t="s">
        <v>80</v>
      </c>
    </row>
    <row r="47" spans="2:12" ht="33.75" customHeight="1">
      <c r="B47" s="17" t="s">
        <v>38</v>
      </c>
      <c r="C47" s="18" t="s">
        <v>17</v>
      </c>
      <c r="D47" s="22">
        <v>0</v>
      </c>
      <c r="E47" s="22">
        <v>16.899999999999999</v>
      </c>
      <c r="F47" s="23"/>
      <c r="G47" s="23" t="s">
        <v>41</v>
      </c>
      <c r="H47" s="23"/>
      <c r="I47" s="22">
        <v>0</v>
      </c>
      <c r="J47" s="22">
        <v>11.3</v>
      </c>
      <c r="K47" s="23"/>
      <c r="L47" s="23" t="s">
        <v>41</v>
      </c>
    </row>
    <row r="48" spans="2:12" s="43" customFormat="1" ht="31.5" customHeight="1">
      <c r="B48" s="40" t="s">
        <v>6</v>
      </c>
      <c r="C48" s="41" t="s">
        <v>17</v>
      </c>
      <c r="D48" s="22">
        <v>0</v>
      </c>
      <c r="E48" s="22">
        <v>98.3</v>
      </c>
      <c r="F48" s="42"/>
      <c r="G48" s="42" t="s">
        <v>41</v>
      </c>
      <c r="H48" s="42"/>
      <c r="I48" s="22">
        <v>0.1</v>
      </c>
      <c r="J48" s="22">
        <v>98</v>
      </c>
      <c r="K48" s="42"/>
      <c r="L48" s="42" t="s">
        <v>41</v>
      </c>
    </row>
    <row r="49" spans="2:39" ht="37.5" customHeight="1">
      <c r="B49" s="17" t="s">
        <v>5</v>
      </c>
      <c r="C49" s="18" t="s">
        <v>17</v>
      </c>
      <c r="D49" s="22">
        <v>-0.1</v>
      </c>
      <c r="E49" s="22">
        <v>-13.5</v>
      </c>
      <c r="F49" s="23"/>
      <c r="G49" s="23" t="s">
        <v>41</v>
      </c>
      <c r="H49" s="23"/>
      <c r="I49" s="22">
        <v>0.5</v>
      </c>
      <c r="J49" s="22">
        <v>15.1</v>
      </c>
      <c r="K49" s="23"/>
      <c r="L49" s="23" t="s">
        <v>41</v>
      </c>
    </row>
    <row r="50" spans="2:39" s="15" customFormat="1" ht="33" customHeight="1">
      <c r="B50" s="17" t="s">
        <v>20</v>
      </c>
      <c r="C50" s="18" t="s">
        <v>17</v>
      </c>
      <c r="D50" s="22">
        <v>0</v>
      </c>
      <c r="E50" s="22" t="s">
        <v>48</v>
      </c>
      <c r="F50" s="23"/>
      <c r="G50" s="23" t="s">
        <v>16</v>
      </c>
      <c r="H50" s="23"/>
      <c r="I50" s="22">
        <v>0</v>
      </c>
      <c r="J50" s="22" t="s">
        <v>48</v>
      </c>
      <c r="K50" s="23"/>
      <c r="L50" s="23" t="s">
        <v>16</v>
      </c>
    </row>
    <row r="51" spans="2:39" ht="39" customHeight="1">
      <c r="B51" s="17" t="s">
        <v>22</v>
      </c>
      <c r="C51" s="18" t="s">
        <v>17</v>
      </c>
      <c r="D51" s="22">
        <v>0</v>
      </c>
      <c r="E51" s="22" t="s">
        <v>48</v>
      </c>
      <c r="F51" s="23"/>
      <c r="G51" s="23" t="s">
        <v>16</v>
      </c>
      <c r="H51" s="23"/>
      <c r="I51" s="22">
        <v>0</v>
      </c>
      <c r="J51" s="22" t="s">
        <v>48</v>
      </c>
      <c r="K51" s="23"/>
      <c r="L51" s="23" t="s">
        <v>16</v>
      </c>
    </row>
    <row r="52" spans="2:39" ht="57.75" customHeight="1">
      <c r="B52" s="17" t="s">
        <v>23</v>
      </c>
      <c r="C52" s="18" t="s">
        <v>17</v>
      </c>
      <c r="D52" s="22">
        <v>-1.5</v>
      </c>
      <c r="E52" s="22">
        <v>-27.2</v>
      </c>
      <c r="F52" s="23"/>
      <c r="G52" s="23" t="s">
        <v>60</v>
      </c>
      <c r="H52" s="23"/>
      <c r="I52" s="22">
        <v>0.5</v>
      </c>
      <c r="J52" s="22">
        <v>2.2000000000000002</v>
      </c>
      <c r="K52" s="23"/>
      <c r="L52" s="23" t="s">
        <v>61</v>
      </c>
    </row>
    <row r="53" spans="2:39" ht="50.25" customHeight="1">
      <c r="B53" s="17" t="s">
        <v>24</v>
      </c>
      <c r="C53" s="18" t="s">
        <v>17</v>
      </c>
      <c r="D53" s="22">
        <v>6.3</v>
      </c>
      <c r="E53" s="22">
        <v>42.1</v>
      </c>
      <c r="F53" s="23"/>
      <c r="G53" s="23" t="s">
        <v>62</v>
      </c>
      <c r="H53" s="23"/>
      <c r="I53" s="22">
        <v>30.7</v>
      </c>
      <c r="J53" s="22">
        <v>55.5</v>
      </c>
      <c r="K53" s="23"/>
      <c r="L53" s="23" t="s">
        <v>63</v>
      </c>
    </row>
    <row r="54" spans="2:39" ht="54.75" customHeight="1">
      <c r="B54" s="17" t="s">
        <v>25</v>
      </c>
      <c r="C54" s="18" t="s">
        <v>17</v>
      </c>
      <c r="D54" s="22">
        <v>2.1</v>
      </c>
      <c r="E54" s="22">
        <v>25.9</v>
      </c>
      <c r="F54" s="23"/>
      <c r="G54" s="23" t="s">
        <v>83</v>
      </c>
      <c r="H54" s="23"/>
      <c r="I54" s="22">
        <v>5.0999999999999996</v>
      </c>
      <c r="J54" s="22">
        <v>15</v>
      </c>
      <c r="K54" s="23"/>
      <c r="L54" s="23" t="s">
        <v>84</v>
      </c>
    </row>
    <row r="55" spans="2:39" s="15" customFormat="1" ht="47.25" customHeight="1">
      <c r="B55" s="17" t="s">
        <v>26</v>
      </c>
      <c r="C55" s="18" t="s">
        <v>17</v>
      </c>
      <c r="D55" s="22">
        <v>0.4</v>
      </c>
      <c r="E55" s="22">
        <v>96.2</v>
      </c>
      <c r="F55" s="23"/>
      <c r="G55" s="23" t="s">
        <v>64</v>
      </c>
      <c r="H55" s="23"/>
      <c r="I55" s="22">
        <v>-1.1000000000000001</v>
      </c>
      <c r="J55" s="24" t="s">
        <v>19</v>
      </c>
      <c r="K55" s="23"/>
      <c r="L55" s="23" t="s">
        <v>65</v>
      </c>
    </row>
    <row r="56" spans="2:39" s="27" customFormat="1" ht="27" customHeight="1">
      <c r="B56" s="26"/>
      <c r="C56" s="26"/>
      <c r="D56" s="26"/>
      <c r="E56" s="26"/>
      <c r="F56" s="26"/>
      <c r="G56" s="26"/>
      <c r="H56" s="26"/>
      <c r="I56" s="26"/>
      <c r="J56" s="26"/>
      <c r="K56" s="26"/>
      <c r="L56" s="26"/>
    </row>
    <row r="57" spans="2:39" s="4" customFormat="1" ht="15" hidden="1">
      <c r="B57" s="13" t="s">
        <v>44</v>
      </c>
      <c r="C57" s="14"/>
      <c r="D57" s="11"/>
      <c r="E57" s="11"/>
      <c r="F57" s="12"/>
      <c r="G57" s="13"/>
      <c r="H57" s="9"/>
      <c r="I57" s="11"/>
      <c r="J57" s="11"/>
      <c r="K57" s="9"/>
      <c r="L57" s="13"/>
    </row>
    <row r="58" spans="2:39" ht="161.25" customHeight="1">
      <c r="B58" s="17" t="s">
        <v>27</v>
      </c>
      <c r="C58" s="18" t="s">
        <v>15</v>
      </c>
      <c r="D58" s="22">
        <v>-53.460965142750581</v>
      </c>
      <c r="E58" s="22">
        <v>-13.121609643179299</v>
      </c>
      <c r="F58" s="20"/>
      <c r="G58" s="17" t="s">
        <v>122</v>
      </c>
      <c r="H58" s="3"/>
      <c r="I58" s="22">
        <v>-240.7452622791634</v>
      </c>
      <c r="J58" s="22">
        <v>-14.0898089673936</v>
      </c>
      <c r="K58" s="3"/>
      <c r="L58" s="17" t="s">
        <v>123</v>
      </c>
    </row>
    <row r="59" spans="2:39" ht="90.75" customHeight="1">
      <c r="B59" s="17" t="s">
        <v>9</v>
      </c>
      <c r="C59" s="18" t="s">
        <v>15</v>
      </c>
      <c r="D59" s="19">
        <v>-39.299999999999997</v>
      </c>
      <c r="E59" s="19">
        <v>-16.3</v>
      </c>
      <c r="F59" s="20"/>
      <c r="G59" s="21" t="s">
        <v>52</v>
      </c>
      <c r="H59" s="3"/>
      <c r="I59" s="19">
        <v>2.6</v>
      </c>
      <c r="J59" s="19">
        <v>0.2</v>
      </c>
      <c r="K59" s="20"/>
      <c r="L59" s="21" t="s">
        <v>53</v>
      </c>
    </row>
    <row r="60" spans="2:39" s="4" customFormat="1" ht="5.25" customHeight="1">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8"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2023-05-17T20:30:41Z</cp:lastPrinted>
  <dcterms:created xsi:type="dcterms:W3CDTF">2010-11-10T18:39:35Z</dcterms:created>
  <dcterms:modified xsi:type="dcterms:W3CDTF">2023-05-17T20:48:17Z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